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E:\ANALIZE\2026\jūlijs\"/>
    </mc:Choice>
  </mc:AlternateContent>
  <xr:revisionPtr revIDLastSave="0" documentId="13_ncr:1_{76FAB3F9-FEE1-43DC-ADE5-150A8218A658}" xr6:coauthVersionLast="47" xr6:coauthVersionMax="47" xr10:uidLastSave="{00000000-0000-0000-0000-000000000000}"/>
  <bookViews>
    <workbookView xWindow="2730" yWindow="1455" windowWidth="25365" windowHeight="14025" activeTab="1" xr2:uid="{A4DF7592-40F3-4D03-95A0-52A949678080}"/>
  </bookViews>
  <sheets>
    <sheet name="31.05.2026" sheetId="1" r:id="rId1"/>
    <sheet name="21.07.2026"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45" i="2" l="1"/>
  <c r="C14" i="2" l="1"/>
  <c r="H44" i="2"/>
  <c r="G44" i="2"/>
  <c r="H43" i="2"/>
  <c r="G43" i="2"/>
  <c r="H40" i="2"/>
  <c r="G40" i="2"/>
  <c r="H37" i="2"/>
  <c r="G37" i="2"/>
  <c r="H33" i="2"/>
  <c r="G33" i="2"/>
  <c r="H26" i="2"/>
  <c r="G26" i="2"/>
  <c r="H33" i="1"/>
  <c r="G33" i="1"/>
  <c r="H43" i="1"/>
  <c r="G43" i="1"/>
  <c r="H37" i="1"/>
  <c r="G37" i="1"/>
  <c r="H40" i="1" l="1"/>
  <c r="G40" i="1"/>
  <c r="H26" i="1"/>
  <c r="G26" i="1"/>
  <c r="G44" i="1" l="1"/>
  <c r="H44" i="1"/>
</calcChain>
</file>

<file path=xl/sharedStrings.xml><?xml version="1.0" encoding="utf-8"?>
<sst xmlns="http://schemas.openxmlformats.org/spreadsheetml/2006/main" count="276" uniqueCount="106">
  <si>
    <t>Stratēģijas publiskais finansējums M1</t>
  </si>
  <si>
    <t>Stratēģijas publiskais finansējums M2</t>
  </si>
  <si>
    <t>843 592,21</t>
  </si>
  <si>
    <t>KOPĀ</t>
  </si>
  <si>
    <t>Kārtas Nr.</t>
  </si>
  <si>
    <t xml:space="preserve"> Projekta Nr.</t>
  </si>
  <si>
    <t>Projekta nosaukums</t>
  </si>
  <si>
    <t>Projekta īstenošanas vieta</t>
  </si>
  <si>
    <t>Pretendents (nosaukums)</t>
  </si>
  <si>
    <t>Statuss</t>
  </si>
  <si>
    <t>Aktuālais attiecināmās</t>
  </si>
  <si>
    <t>Aktuālais publiskais</t>
  </si>
  <si>
    <t>Uzraudzības periods</t>
  </si>
  <si>
    <t>2.</t>
  </si>
  <si>
    <t>25-01-CL28-C0LA19.2201-000007</t>
  </si>
  <si>
    <t>Stacijas iela 36, Kārsava, Ludzas nov., p.n. Kārsava</t>
  </si>
  <si>
    <t>Apstiprināts VRG, LAD</t>
  </si>
  <si>
    <t>25-01-CL28-C0LA19.2201-000004</t>
  </si>
  <si>
    <t>PSV Ludzas novada pašvaldība</t>
  </si>
  <si>
    <t>Bērnu rotaļu laukumu atjaunošana Ludzas novada lauku teritorijās</t>
  </si>
  <si>
    <t>Blontu skola, Blonti un Jaunā iela 1, Malnava, Ludzas novads</t>
  </si>
  <si>
    <t>25-01-CL28-C0LA19.2201-000008</t>
  </si>
  <si>
    <t>Raipole, Raipole, Nirzas pag., Ludzas nov., p.n. Raipole</t>
  </si>
  <si>
    <t>Sākta uzraudzība</t>
  </si>
  <si>
    <t>14.07.2025 - 31.12.2030</t>
  </si>
  <si>
    <t>25-01-CL28-C0LA19.2201-000005</t>
  </si>
  <si>
    <t>Bērnu rotaļu laukuma izbūve Lielā Ezerkrasta ielā Ludzā</t>
  </si>
  <si>
    <t>Lielā Ezerkrasta iela 2, Ludza, Ludzas novads</t>
  </si>
  <si>
    <t>25-01-CL28-C0LA19.2201-000009</t>
  </si>
  <si>
    <t>REL PILDAS SVĒTO PĒTERA UN PĀVILA ROMAS KATOĻU DRAUDZE</t>
  </si>
  <si>
    <t>Pildas Svēto Pētera un Pāvila Romas katoļu baznīcas grīdas, balkona un ērģeļu atjaunošana</t>
  </si>
  <si>
    <t>Liepnieki, Ņukši, Ņukšu pag., Ludzas nov., p.n. Nukši</t>
  </si>
  <si>
    <t>25-01-CL28-C0LA19.2201-000010</t>
  </si>
  <si>
    <t>BDR "SPORTA KLUBS "KUORSOVA""</t>
  </si>
  <si>
    <t>Disku golfa parka “Malnova” izveide Malnavā, Ludzas novadā</t>
  </si>
  <si>
    <t>25-01-CL28-C0LA19.2201-000001</t>
  </si>
  <si>
    <t>BDR "Rikšotāju braucēju sporta klubs "Pegazs""</t>
  </si>
  <si>
    <t>Lielie Oši, Pušmucovas pagasts, Ludzas novads</t>
  </si>
  <si>
    <t>15.08.2025 - 31.12.2030</t>
  </si>
  <si>
    <t>25-01-CL28-C0LA19.2201-000002</t>
  </si>
  <si>
    <t>REL RUSKULOVAS LURDAS DIEVMĀTES ROMAS KATOĻU DRAUDZE</t>
  </si>
  <si>
    <t>“Ceļā uz sakoptu dievnamu: Ruskulovas baznīcas fasādes atjaunošana un vides pieejamības uzlabošana”</t>
  </si>
  <si>
    <t>Ruskulovas Katoļu baznīca, Kūkova, Salnavas pag., Ludzas novads</t>
  </si>
  <si>
    <t>25-01-CL28-C0LA19.2201-000006</t>
  </si>
  <si>
    <t>Pansionāta "Mūsmājas" virtuves atjaunošana un materiāltehniskās bāzes uzlabošana</t>
  </si>
  <si>
    <t>Liepu iela 2, Malnava, Malnavas pagasts, Ludzas novads</t>
  </si>
  <si>
    <t>Rīcība R.2.2. Kopienu, kas īsteno Viedā ciema iniciatīvas, attīstīšana</t>
  </si>
  <si>
    <t>Nepārtrauktā</t>
  </si>
  <si>
    <t>25-01-CL28-C0LA19.2202-000001</t>
  </si>
  <si>
    <t>BDR "Kūzuls"</t>
  </si>
  <si>
    <t>"Labāka Skaņa, Spēcīgāka Kopiena"</t>
  </si>
  <si>
    <t>Kārsavas nov., Salnavas pag., Salnava</t>
  </si>
  <si>
    <t>03.12.2025 - 31.12.2028</t>
  </si>
  <si>
    <t xml:space="preserve">M2/ R2.1 (2.kārta)-  VRG tika iesniegti  11 projekti, kuri tika izvērtēti un visi 11 tika iesniegti LAD. No tiem tika noraidīti LAD -2  projekti, apstiprināti 9 projekti, no kuriem uzsākta uzraudzība 3 projektiem.  </t>
  </si>
  <si>
    <t>20.12.2025-31.12.2030</t>
  </si>
  <si>
    <t>M2/R.2.2. (nepārtrauktā)-  VRG iesniegti 2 projekti, kuri tika izvērtēti visi 2 projekti iesniegti LAD. No tiem 1 projekts ir atsaukts un 1 projekts apstiprināts LAD, projektam uzsākta uzraudzība.</t>
  </si>
  <si>
    <t>Rīcība R.2.4./ST2. Stratēģiskais projekts Kopienu spēcinošas un vietas attīstību sekmējošas iniciatīvas</t>
  </si>
  <si>
    <t>26-01-CL28-C0LA19.2204-000001</t>
  </si>
  <si>
    <t>BDR Latvijas Sarkanais Krusts</t>
  </si>
  <si>
    <t>Latgales iela 129, Ludza, Ludzas novads, LV-5701</t>
  </si>
  <si>
    <t>LSK Ludzas biroja infrastruktūras pieejamības uzlabošana un ēkas fasādes atjaunošana</t>
  </si>
  <si>
    <t>Vērtēšanā LAD</t>
  </si>
  <si>
    <t>Rīcība R.2.5./ST3. Stratēģiskais projekts Kopienu spēcinošas un vietas attīstību sekmējošas iniciatīvas</t>
  </si>
  <si>
    <t>Kopā  R2.5.</t>
  </si>
  <si>
    <t>26-01-CL28-C0LA19.2205-000001</t>
  </si>
  <si>
    <t>Projekts tiks īstenots 3 pilsētās - Ludzā, Kārsavā, Zilupē un 22 pagastos - Blontu, Briģu, Ciblas, Cirmas, Goliševas, Isnaudas, Istras, Lauderu, Līdumnieku, Malnavas, Mežvidu, Mērdzenes, Nirzas, Ņukšu, Pasienes, Pildas, Pureņu, Pušmucovas, Rundēnu, Salnavas, Zaļesjes, Zvirgzdenes.</t>
  </si>
  <si>
    <t xml:space="preserve">Kārsavas sirdsskaidrās Polockas Eufrosinijas pareizticīgo baznīcas teritorijas labiekārtošana </t>
  </si>
  <si>
    <t>REL RAIPOLES SVĒTĀ JĀŅA KRISTĪTĀJA ROMAS KATOĻU DRAUDZE</t>
  </si>
  <si>
    <t xml:space="preserve"> Raidera iegāde Raipoles Svētā Jāņa Kristītāja Romas katoļu baznīcas teritorijas kopšanai un uzturēšanai</t>
  </si>
  <si>
    <t>Nepieciešamā aprīkojuma iegāde rikšotāju sacensību senās tradīcijas saglabāšanai un veicināšanai</t>
  </si>
  <si>
    <t xml:space="preserve"> Malnava, Ludzas novads</t>
  </si>
  <si>
    <t>Salnavas Viedā ciema kopienas noturības un sabiedrisko aktivitāšu infrastruktūras stiprināšana</t>
  </si>
  <si>
    <t xml:space="preserve">Kārsavas nov., Salnavas pag., Salnava Kārsavas nov. </t>
  </si>
  <si>
    <t xml:space="preserve">   Dīzeļģeneratoru un ūdens tvertņu iegāde civilās aizsardzības infrastruktūras pilnveidei Ludzas novada teritorijā</t>
  </si>
  <si>
    <t xml:space="preserve">REL Kārsavas sirdsskaidrās Polockas Eufrosinijas pareizticīgo draudze </t>
  </si>
  <si>
    <t>Rīcība R.2.3./ST1. Stratēģiskais projekts Kopienu spēcinošas un vietas attīstību sekmējošas iniciatīvas</t>
  </si>
  <si>
    <t>26-01-CL28-C0LA19.2203-000001</t>
  </si>
  <si>
    <t>Publiska labierīcību moduļa uzstādīšana un pieguļošās teritorijas labiekārtošana Ludzas vecpilsētā – Ezera šķērsielā 4</t>
  </si>
  <si>
    <t>Ezera šķērsiela 4, Ludza, Ludzas novads</t>
  </si>
  <si>
    <t>26-01-CL28-C0LA19.2203-000002</t>
  </si>
  <si>
    <t>Publiska labierīcību moduļa uzstādīšana un pieguļošās teritorijas labiekārtošana pludmalē “Radziņš” – Peldu ielā 21, Ludzā</t>
  </si>
  <si>
    <t>Peldu iela 21, Ludza, Ludzas novads</t>
  </si>
  <si>
    <t>Rīcība R.2.1 Vietējās teritorijas sakārtošana, lai uzlabotu pakalpojumu pieejamību, kvalitāti un sasniedzamību, un sabiedrisko aktivitāšu dažādošana</t>
  </si>
  <si>
    <t>Kopā R.2.1.</t>
  </si>
  <si>
    <t>Kopā  R.2.2.</t>
  </si>
  <si>
    <t>Kopā  R.2.3.</t>
  </si>
  <si>
    <t>Kopā  R.2.4.</t>
  </si>
  <si>
    <t>Kopā R.2.1. , R.2.2, R.2.3. ,R.2.4., R.2.5.</t>
  </si>
  <si>
    <t xml:space="preserve">M2/R.2.5./ST3. (nepārtrauktā)-  VRG iesniegts 1 projekts, kurš tika izvērtēts VRG un iesniegts vērtēšanai LAD. </t>
  </si>
  <si>
    <t>26-01-CL28-C0LA19.2202-000001</t>
  </si>
  <si>
    <t>26-01-CL28-C0LA19.2202-000002</t>
  </si>
  <si>
    <t>BDR "MADARA"</t>
  </si>
  <si>
    <t>Kopienas aktivitāšu attīstība Blontu pagastā</t>
  </si>
  <si>
    <t>Dīķa iela 7, Blonti, Blontu pagasts, Ludzas novads</t>
  </si>
  <si>
    <t>BDR "Goliševas saules stars"</t>
  </si>
  <si>
    <t>2026/CL28/95/C0LA19.22.02/2</t>
  </si>
  <si>
    <t>Bērnu iela 1, Goliševa, Ludzas novads</t>
  </si>
  <si>
    <t>Atpūtas un grila zonas piegāde un uzstādīšana Goliševā.</t>
  </si>
  <si>
    <t xml:space="preserve">M2/R.2.4./ST2. (nepārtrauktā)-  VRG iesniegts 1 projekts, kurš tika izvērtēts VRG, iesniegts vērtēšanai LAD un tika apstiprināts. </t>
  </si>
  <si>
    <t>M2/R.2.3/ST1 (nepārtrauktā) iesniegti 2 projekti, kuri tika izvērtēti un  2 iesniegti LAD, no kuriem 1 projekts ir apstiprināts.</t>
  </si>
  <si>
    <r>
      <t xml:space="preserve">Eiropas Savienības Eiropas Lauksaimniecības fonda lauku attīstībai Kopējās lauksaimniecības politikas stratēģiskā plāna 2023. - 2027.gadam intervences LA19 “Darbību īstenošana saskaņā ar sabiedrības virzītas vietējās attīstības stratēģiju, tostarp sadarbības aktivitātes un to sagatavošana” aktivitātē </t>
    </r>
    <r>
      <rPr>
        <b/>
        <sz val="9"/>
        <color indexed="8"/>
        <rFont val="Times New Roman"/>
        <family val="1"/>
        <charset val="186"/>
      </rPr>
      <t>"Kopienu spēcinošas un vietas attīstību sekmējošas iniciatīvas"</t>
    </r>
    <r>
      <rPr>
        <sz val="9"/>
        <color indexed="8"/>
        <rFont val="Times New Roman"/>
        <family val="1"/>
        <charset val="186"/>
      </rPr>
      <t xml:space="preserve"> atbilstoši Ministru kabineta 2023.gada 10.oktobra noteikumiem Nr.580 “Valsts un Eiropas Savienības atbalsta piešķiršanas kārtība Eiropas Lauksaimniecības fonda lauku attīstībai intervencē “Darbību īstenošana saskaņā ar sabiedrības virzītas vietējās attīstības stratēģiju, tostarp sadarbības aktivitātes un to sagatavošana”” (turpmāk tekstā - MK Nr.580)  rezultāti uz 31.05.2026.                                                                                                                                                                                                                                                                                           </t>
    </r>
  </si>
  <si>
    <t>M2/R.2.2. (nepārtrauktā)-  VRG iesniegti 4 projekti, kuri tika izvērtēti, no tiem 3 iesniegti LAD, no kuriem 1 projekts ir apstiprināts. 1 projekts neatbilst stratēģijai.</t>
  </si>
  <si>
    <t>M2/R.2.2. (nepārtrauktā)-  VRG iesniegti 4 projekti, kuri tika izvērtēti, no tiem 3 iesniegti LAD, no kuriem 3 projekti ir apstiprināti. 1 projekts neatbilst stratēģijai.</t>
  </si>
  <si>
    <t>M2/R.2.3/ST1 (nepārtrauktā) iesniegti 2 projekti, kuri tika izvērtēti un  2 iesniegti LAD, no kuriem 2 projekti ir apstiprināti.</t>
  </si>
  <si>
    <t xml:space="preserve">M2/R.2.5./ST3. (nepārtrauktā)-  VRG iesniegts 1 projekts, kurš tika izvērtēts VRG un iesniegts vērtēšanai LAD un tika apstiprināts. </t>
  </si>
  <si>
    <t>Budžeta projekts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</si>
</sst>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Calibri"/>
      <family val="2"/>
      <charset val="186"/>
      <scheme val="minor"/>
    </font>
    <font>
      <sz val="11"/>
      <color rgb="FF000000"/>
      <name val="Calibri"/>
      <family val="2"/>
      <charset val="186"/>
      <scheme val="minor"/>
    </font>
    <font>
      <sz val="9"/>
      <color rgb="FF000000"/>
      <name val="Times New Roman"/>
      <family val="1"/>
      <charset val="186"/>
    </font>
    <font>
      <i/>
      <sz val="9"/>
      <color rgb="FF000000"/>
      <name val="Times New Roman"/>
      <family val="1"/>
      <charset val="186"/>
    </font>
    <font>
      <b/>
      <sz val="9"/>
      <color rgb="FF000000"/>
      <name val="Times New Roman"/>
      <family val="1"/>
      <charset val="186"/>
    </font>
    <font>
      <b/>
      <i/>
      <sz val="10"/>
      <color rgb="FF000000"/>
      <name val="Times New Roman"/>
      <family val="1"/>
      <charset val="186"/>
    </font>
    <font>
      <sz val="9"/>
      <color theme="1"/>
      <name val="Times New Roman"/>
      <family val="1"/>
      <charset val="186"/>
    </font>
    <font>
      <sz val="9"/>
      <name val="Times New Roman"/>
      <family val="1"/>
      <charset val="186"/>
    </font>
    <font>
      <b/>
      <sz val="9"/>
      <name val="Times New Roman"/>
      <family val="1"/>
      <charset val="186"/>
    </font>
    <font>
      <b/>
      <sz val="10"/>
      <name val="Times New Roman"/>
      <family val="1"/>
      <charset val="186"/>
    </font>
    <font>
      <b/>
      <sz val="9"/>
      <color indexed="8"/>
      <name val="Times New Roman"/>
      <family val="1"/>
      <charset val="186"/>
    </font>
    <font>
      <sz val="9"/>
      <color indexed="8"/>
      <name val="Times New Roman"/>
      <family val="1"/>
      <charset val="186"/>
    </font>
    <font>
      <u/>
      <sz val="11"/>
      <color theme="10"/>
      <name val="Calibri"/>
      <family val="2"/>
      <charset val="186"/>
      <scheme val="minor"/>
    </font>
    <font>
      <sz val="11"/>
      <color rgb="FFFF0000"/>
      <name val="Calibri"/>
      <family val="2"/>
      <charset val="186"/>
      <scheme val="minor"/>
    </font>
    <font>
      <b/>
      <sz val="10"/>
      <color rgb="FF000000"/>
      <name val="Times New Roman"/>
      <family val="1"/>
      <charset val="186"/>
    </font>
    <font>
      <sz val="8"/>
      <name val="Times New Roman"/>
      <family val="1"/>
      <charset val="186"/>
    </font>
    <font>
      <sz val="8"/>
      <name val="Tahoma"/>
      <family val="2"/>
      <charset val="186"/>
    </font>
    <font>
      <sz val="11"/>
      <color rgb="FFC00000"/>
      <name val="Calibri"/>
      <family val="2"/>
      <charset val="186"/>
      <scheme val="minor"/>
    </font>
    <font>
      <u/>
      <sz val="9"/>
      <name val="Times New Roman"/>
      <family val="1"/>
      <charset val="186"/>
    </font>
    <font>
      <sz val="9"/>
      <color rgb="FFFF0000"/>
      <name val="Times New Roman"/>
      <family val="1"/>
      <charset val="186"/>
    </font>
    <font>
      <sz val="9"/>
      <color theme="1"/>
      <name val="Times New Roman"/>
      <family val="1"/>
    </font>
  </fonts>
  <fills count="9">
    <fill>
      <patternFill patternType="none"/>
    </fill>
    <fill>
      <patternFill patternType="gray125"/>
    </fill>
    <fill>
      <patternFill patternType="solid">
        <fgColor rgb="FFD9E1F2"/>
        <bgColor indexed="64"/>
      </patternFill>
    </fill>
    <fill>
      <patternFill patternType="solid">
        <fgColor theme="0"/>
        <bgColor indexed="64"/>
      </patternFill>
    </fill>
    <fill>
      <patternFill patternType="solid">
        <fgColor rgb="FFFFFFFF"/>
        <bgColor indexed="64"/>
      </patternFill>
    </fill>
    <fill>
      <patternFill patternType="solid">
        <fgColor theme="4" tint="0.79995117038483843"/>
        <bgColor indexed="64"/>
      </patternFill>
    </fill>
    <fill>
      <patternFill patternType="solid">
        <fgColor theme="9" tint="0.39997558519241921"/>
        <bgColor indexed="64"/>
      </patternFill>
    </fill>
    <fill>
      <patternFill patternType="solid">
        <fgColor theme="4" tint="0.79998168889431442"/>
        <bgColor indexed="64"/>
      </patternFill>
    </fill>
    <fill>
      <patternFill patternType="solid">
        <fgColor theme="6" tint="0.79998168889431442"/>
        <bgColor indexed="64"/>
      </patternFill>
    </fill>
  </fills>
  <borders count="20">
    <border>
      <left/>
      <right/>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rgb="FF000000"/>
      </left>
      <right/>
      <top/>
      <bottom style="thin">
        <color rgb="FF000000"/>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rgb="FF000000"/>
      </left>
      <right/>
      <top style="thin">
        <color indexed="64"/>
      </top>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style="thin">
        <color rgb="FF000000"/>
      </left>
      <right style="thin">
        <color rgb="FF000000"/>
      </right>
      <top style="thin">
        <color indexed="64"/>
      </top>
      <bottom style="thin">
        <color rgb="FF000000"/>
      </bottom>
      <diagonal/>
    </border>
    <border>
      <left style="thin">
        <color rgb="FF000000"/>
      </left>
      <right/>
      <top style="thin">
        <color indexed="64"/>
      </top>
      <bottom style="thin">
        <color rgb="FF000000"/>
      </bottom>
      <diagonal/>
    </border>
    <border>
      <left/>
      <right style="thin">
        <color rgb="FF000000"/>
      </right>
      <top style="thin">
        <color indexed="64"/>
      </top>
      <bottom style="thin">
        <color rgb="FF000000"/>
      </bottom>
      <diagonal/>
    </border>
    <border>
      <left/>
      <right/>
      <top style="thin">
        <color indexed="64"/>
      </top>
      <bottom style="thin">
        <color indexed="64"/>
      </bottom>
      <diagonal/>
    </border>
  </borders>
  <cellStyleXfs count="2">
    <xf numFmtId="0" fontId="0" fillId="0" borderId="0"/>
    <xf numFmtId="0" fontId="12" fillId="0" borderId="0" applyNumberFormat="0" applyFill="0" applyBorder="0" applyAlignment="0" applyProtection="0"/>
  </cellStyleXfs>
  <cellXfs count="125">
    <xf numFmtId="0" fontId="0" fillId="0" borderId="0" xfId="0"/>
    <xf numFmtId="0" fontId="1" fillId="0" borderId="0" xfId="0" applyFont="1"/>
    <xf numFmtId="2" fontId="2" fillId="0" borderId="0" xfId="0" applyNumberFormat="1" applyFont="1"/>
    <xf numFmtId="0" fontId="2" fillId="0" borderId="0" xfId="0" applyFont="1"/>
    <xf numFmtId="0" fontId="3" fillId="0" borderId="0" xfId="0" applyFont="1"/>
    <xf numFmtId="4" fontId="2" fillId="0" borderId="4" xfId="0" applyNumberFormat="1" applyFont="1" applyBorder="1" applyAlignment="1">
      <alignment horizontal="right"/>
    </xf>
    <xf numFmtId="0" fontId="2" fillId="0" borderId="3" xfId="0" applyFont="1" applyBorder="1" applyAlignment="1">
      <alignment horizontal="center" wrapText="1"/>
    </xf>
    <xf numFmtId="0" fontId="4" fillId="0" borderId="3" xfId="0" applyFont="1" applyBorder="1" applyAlignment="1">
      <alignment horizontal="right"/>
    </xf>
    <xf numFmtId="0" fontId="2" fillId="0" borderId="4" xfId="0" applyFont="1" applyBorder="1" applyAlignment="1">
      <alignment horizontal="center" vertical="center" wrapText="1"/>
    </xf>
    <xf numFmtId="0" fontId="2" fillId="0" borderId="4" xfId="0" applyFont="1" applyBorder="1" applyAlignment="1">
      <alignment horizontal="center" vertical="center"/>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0" fontId="2" fillId="0" borderId="6" xfId="0" applyFont="1" applyBorder="1" applyAlignment="1">
      <alignment horizontal="center" vertical="center"/>
    </xf>
    <xf numFmtId="2" fontId="7" fillId="3" borderId="9" xfId="0" applyNumberFormat="1" applyFont="1" applyFill="1" applyBorder="1"/>
    <xf numFmtId="2" fontId="7" fillId="3" borderId="10" xfId="0" applyNumberFormat="1" applyFont="1" applyFill="1" applyBorder="1"/>
    <xf numFmtId="2" fontId="7" fillId="3" borderId="7" xfId="0" applyNumberFormat="1" applyFont="1" applyFill="1" applyBorder="1"/>
    <xf numFmtId="2" fontId="7" fillId="3" borderId="11" xfId="0" applyNumberFormat="1" applyFont="1" applyFill="1" applyBorder="1"/>
    <xf numFmtId="2" fontId="7" fillId="3" borderId="6" xfId="0" applyNumberFormat="1" applyFont="1" applyFill="1" applyBorder="1"/>
    <xf numFmtId="2" fontId="7" fillId="3" borderId="12" xfId="0" applyNumberFormat="1" applyFont="1" applyFill="1" applyBorder="1"/>
    <xf numFmtId="2" fontId="6" fillId="0" borderId="7" xfId="0" applyNumberFormat="1" applyFont="1" applyBorder="1" applyAlignment="1">
      <alignment wrapText="1"/>
    </xf>
    <xf numFmtId="0" fontId="7" fillId="3" borderId="11" xfId="0" applyFont="1" applyFill="1" applyBorder="1"/>
    <xf numFmtId="2" fontId="7" fillId="0" borderId="6" xfId="0" applyNumberFormat="1" applyFont="1" applyBorder="1"/>
    <xf numFmtId="2" fontId="8" fillId="0" borderId="6" xfId="0" applyNumberFormat="1" applyFont="1" applyBorder="1"/>
    <xf numFmtId="2" fontId="8" fillId="0" borderId="12" xfId="0" applyNumberFormat="1" applyFont="1" applyBorder="1"/>
    <xf numFmtId="0" fontId="7" fillId="0" borderId="9" xfId="0" applyFont="1" applyBorder="1" applyAlignment="1">
      <alignment textRotation="90" wrapText="1"/>
    </xf>
    <xf numFmtId="0" fontId="7" fillId="0" borderId="9" xfId="0" applyFont="1" applyBorder="1" applyAlignment="1">
      <alignment wrapText="1"/>
    </xf>
    <xf numFmtId="0" fontId="7" fillId="0" borderId="9" xfId="0" applyFont="1" applyBorder="1"/>
    <xf numFmtId="0" fontId="7" fillId="0" borderId="10" xfId="0" applyFont="1" applyBorder="1"/>
    <xf numFmtId="0" fontId="7" fillId="0" borderId="7" xfId="0" applyFont="1" applyBorder="1" applyAlignment="1">
      <alignment wrapText="1"/>
    </xf>
    <xf numFmtId="0" fontId="7" fillId="0" borderId="7" xfId="0" applyFont="1" applyBorder="1"/>
    <xf numFmtId="2" fontId="7" fillId="0" borderId="11" xfId="0" applyNumberFormat="1" applyFont="1" applyBorder="1"/>
    <xf numFmtId="0" fontId="2" fillId="0" borderId="7" xfId="0" applyFont="1" applyBorder="1"/>
    <xf numFmtId="0" fontId="2" fillId="0" borderId="7" xfId="0" applyFont="1" applyBorder="1" applyAlignment="1">
      <alignment wrapText="1"/>
    </xf>
    <xf numFmtId="2" fontId="8" fillId="0" borderId="7" xfId="0" applyNumberFormat="1" applyFont="1" applyBorder="1"/>
    <xf numFmtId="2" fontId="8" fillId="0" borderId="11" xfId="0" applyNumberFormat="1" applyFont="1" applyBorder="1"/>
    <xf numFmtId="4" fontId="2" fillId="0" borderId="16" xfId="0" applyNumberFormat="1" applyFont="1" applyBorder="1"/>
    <xf numFmtId="0" fontId="7" fillId="6" borderId="9" xfId="0" applyFont="1" applyFill="1" applyBorder="1" applyAlignment="1">
      <alignment wrapText="1"/>
    </xf>
    <xf numFmtId="0" fontId="2" fillId="0" borderId="0" xfId="0" applyFont="1" applyAlignment="1">
      <alignment horizontal="left" vertical="center" wrapText="1"/>
    </xf>
    <xf numFmtId="0" fontId="2" fillId="0" borderId="0" xfId="0" applyFont="1" applyAlignment="1">
      <alignment horizontal="left" vertical="center"/>
    </xf>
    <xf numFmtId="0" fontId="7" fillId="0" borderId="15" xfId="0" applyFont="1" applyBorder="1" applyAlignment="1">
      <alignment wrapText="1"/>
    </xf>
    <xf numFmtId="2" fontId="7" fillId="0" borderId="7" xfId="0" applyNumberFormat="1" applyFont="1" applyBorder="1"/>
    <xf numFmtId="0" fontId="2" fillId="0" borderId="15" xfId="0" applyFont="1" applyBorder="1" applyAlignment="1">
      <alignment horizontal="left" wrapText="1"/>
    </xf>
    <xf numFmtId="0" fontId="7" fillId="0" borderId="8" xfId="0" applyFont="1" applyBorder="1" applyAlignment="1">
      <alignment horizontal="center" wrapText="1"/>
    </xf>
    <xf numFmtId="0" fontId="7" fillId="0" borderId="9" xfId="0" applyFont="1" applyBorder="1" applyAlignment="1">
      <alignment horizontal="left" wrapText="1"/>
    </xf>
    <xf numFmtId="2" fontId="7" fillId="3" borderId="9" xfId="0" applyNumberFormat="1" applyFont="1" applyFill="1" applyBorder="1" applyAlignment="1">
      <alignment wrapText="1"/>
    </xf>
    <xf numFmtId="0" fontId="7" fillId="4" borderId="9" xfId="0" applyFont="1" applyFill="1" applyBorder="1" applyAlignment="1">
      <alignment horizontal="center" wrapText="1"/>
    </xf>
    <xf numFmtId="0" fontId="7" fillId="4" borderId="9" xfId="0" applyFont="1" applyFill="1" applyBorder="1" applyAlignment="1">
      <alignment horizontal="center" vertical="center" wrapText="1"/>
    </xf>
    <xf numFmtId="0" fontId="7" fillId="0" borderId="3" xfId="0" applyFont="1" applyBorder="1" applyAlignment="1">
      <alignment horizontal="center" wrapText="1"/>
    </xf>
    <xf numFmtId="0" fontId="7" fillId="4" borderId="7" xfId="0" applyFont="1" applyFill="1" applyBorder="1" applyAlignment="1">
      <alignment horizontal="center" wrapText="1"/>
    </xf>
    <xf numFmtId="0" fontId="7" fillId="4" borderId="7" xfId="0" applyFont="1" applyFill="1" applyBorder="1" applyAlignment="1">
      <alignment horizontal="center" vertical="center" wrapText="1"/>
    </xf>
    <xf numFmtId="0" fontId="7" fillId="0" borderId="0" xfId="0" applyFont="1" applyAlignment="1">
      <alignment wrapText="1"/>
    </xf>
    <xf numFmtId="0" fontId="7" fillId="0" borderId="7" xfId="0" applyFont="1" applyBorder="1" applyAlignment="1">
      <alignment horizontal="left" wrapText="1"/>
    </xf>
    <xf numFmtId="2" fontId="7" fillId="6" borderId="7" xfId="0" applyNumberFormat="1" applyFont="1" applyFill="1" applyBorder="1" applyAlignment="1">
      <alignment wrapText="1"/>
    </xf>
    <xf numFmtId="0" fontId="15" fillId="0" borderId="7" xfId="0" applyFont="1" applyBorder="1" applyAlignment="1">
      <alignment wrapText="1"/>
    </xf>
    <xf numFmtId="0" fontId="7" fillId="0" borderId="7" xfId="0" applyFont="1" applyBorder="1" applyAlignment="1">
      <alignment horizontal="center" wrapText="1"/>
    </xf>
    <xf numFmtId="2" fontId="7" fillId="3" borderId="7" xfId="0" applyNumberFormat="1" applyFont="1" applyFill="1" applyBorder="1" applyAlignment="1">
      <alignment wrapText="1"/>
    </xf>
    <xf numFmtId="0" fontId="7" fillId="0" borderId="6" xfId="0" applyFont="1" applyBorder="1" applyAlignment="1">
      <alignment wrapText="1"/>
    </xf>
    <xf numFmtId="0" fontId="7" fillId="0" borderId="6" xfId="0" applyFont="1" applyBorder="1" applyAlignment="1">
      <alignment horizontal="left" wrapText="1"/>
    </xf>
    <xf numFmtId="2" fontId="7" fillId="0" borderId="6" xfId="0" applyNumberFormat="1" applyFont="1" applyBorder="1" applyAlignment="1">
      <alignment wrapText="1"/>
    </xf>
    <xf numFmtId="0" fontId="7" fillId="0" borderId="1" xfId="0" applyFont="1" applyBorder="1" applyAlignment="1">
      <alignment horizontal="center" wrapText="1"/>
    </xf>
    <xf numFmtId="2" fontId="7" fillId="6" borderId="9" xfId="0" applyNumberFormat="1" applyFont="1" applyFill="1" applyBorder="1" applyAlignment="1">
      <alignment wrapText="1"/>
    </xf>
    <xf numFmtId="0" fontId="16" fillId="0" borderId="7" xfId="0" applyFont="1" applyBorder="1" applyAlignment="1">
      <alignment wrapText="1"/>
    </xf>
    <xf numFmtId="0" fontId="7" fillId="0" borderId="9" xfId="0" applyFont="1" applyBorder="1" applyAlignment="1">
      <alignment vertical="top" wrapText="1"/>
    </xf>
    <xf numFmtId="2" fontId="7" fillId="0" borderId="7" xfId="0" applyNumberFormat="1" applyFont="1" applyBorder="1" applyAlignment="1">
      <alignment wrapText="1"/>
    </xf>
    <xf numFmtId="0" fontId="7" fillId="0" borderId="4" xfId="0" applyFont="1" applyBorder="1" applyAlignment="1">
      <alignment horizontal="center" wrapText="1"/>
    </xf>
    <xf numFmtId="0" fontId="7" fillId="3" borderId="7" xfId="0" applyFont="1" applyFill="1" applyBorder="1"/>
    <xf numFmtId="0" fontId="7" fillId="0" borderId="6" xfId="0" applyFont="1" applyBorder="1"/>
    <xf numFmtId="0" fontId="7" fillId="4" borderId="6" xfId="0" applyFont="1" applyFill="1" applyBorder="1" applyAlignment="1">
      <alignment horizontal="center" wrapText="1"/>
    </xf>
    <xf numFmtId="0" fontId="7" fillId="4" borderId="6" xfId="0" applyFont="1" applyFill="1" applyBorder="1" applyAlignment="1">
      <alignment horizontal="center" vertical="center" wrapText="1"/>
    </xf>
    <xf numFmtId="0" fontId="7" fillId="0" borderId="19" xfId="0" applyFont="1" applyBorder="1" applyAlignment="1">
      <alignment wrapText="1"/>
    </xf>
    <xf numFmtId="0" fontId="7" fillId="3" borderId="7" xfId="0" applyFont="1" applyFill="1" applyBorder="1" applyAlignment="1">
      <alignment horizontal="center" vertical="top" wrapText="1"/>
    </xf>
    <xf numFmtId="0" fontId="7" fillId="3" borderId="7" xfId="0" applyFont="1" applyFill="1" applyBorder="1" applyAlignment="1">
      <alignment horizontal="left" vertical="top" wrapText="1"/>
    </xf>
    <xf numFmtId="0" fontId="7" fillId="3" borderId="7" xfId="0" applyFont="1" applyFill="1" applyBorder="1" applyAlignment="1">
      <alignment wrapText="1"/>
    </xf>
    <xf numFmtId="0" fontId="7" fillId="3" borderId="7" xfId="0" applyFont="1" applyFill="1" applyBorder="1" applyAlignment="1">
      <alignment horizontal="left" vertical="top"/>
    </xf>
    <xf numFmtId="0" fontId="7" fillId="3" borderId="7" xfId="0" applyFont="1" applyFill="1" applyBorder="1" applyAlignment="1">
      <alignment horizontal="left" wrapText="1"/>
    </xf>
    <xf numFmtId="0" fontId="8" fillId="0" borderId="7" xfId="0" applyFont="1" applyBorder="1"/>
    <xf numFmtId="0" fontId="8" fillId="3" borderId="7" xfId="0" applyFont="1" applyFill="1" applyBorder="1"/>
    <xf numFmtId="2" fontId="8" fillId="3" borderId="7" xfId="0" applyNumberFormat="1" applyFont="1" applyFill="1" applyBorder="1"/>
    <xf numFmtId="0" fontId="17" fillId="3" borderId="0" xfId="0" applyFont="1" applyFill="1"/>
    <xf numFmtId="0" fontId="0" fillId="3" borderId="0" xfId="0" applyFill="1"/>
    <xf numFmtId="0" fontId="19" fillId="0" borderId="9" xfId="0" applyFont="1" applyBorder="1" applyAlignment="1">
      <alignment textRotation="90" wrapText="1"/>
    </xf>
    <xf numFmtId="0" fontId="19" fillId="0" borderId="19" xfId="0" applyFont="1" applyBorder="1" applyAlignment="1">
      <alignment wrapText="1"/>
    </xf>
    <xf numFmtId="0" fontId="19" fillId="0" borderId="7" xfId="0" applyFont="1" applyBorder="1" applyAlignment="1">
      <alignment wrapText="1"/>
    </xf>
    <xf numFmtId="2" fontId="19" fillId="0" borderId="7" xfId="0" applyNumberFormat="1" applyFont="1" applyBorder="1" applyAlignment="1">
      <alignment wrapText="1"/>
    </xf>
    <xf numFmtId="0" fontId="19" fillId="0" borderId="7" xfId="0" applyFont="1" applyBorder="1"/>
    <xf numFmtId="2" fontId="19" fillId="0" borderId="11" xfId="0" applyNumberFormat="1" applyFont="1" applyBorder="1"/>
    <xf numFmtId="0" fontId="7" fillId="3" borderId="3" xfId="0" applyFont="1" applyFill="1" applyBorder="1" applyAlignment="1">
      <alignment horizontal="center" wrapText="1"/>
    </xf>
    <xf numFmtId="0" fontId="7" fillId="3" borderId="9" xfId="0" applyFont="1" applyFill="1" applyBorder="1" applyAlignment="1">
      <alignment wrapText="1"/>
    </xf>
    <xf numFmtId="0" fontId="7" fillId="3" borderId="9" xfId="0" applyFont="1" applyFill="1" applyBorder="1" applyAlignment="1">
      <alignment horizontal="left" wrapText="1"/>
    </xf>
    <xf numFmtId="0" fontId="7" fillId="3" borderId="7" xfId="0" applyFont="1" applyFill="1" applyBorder="1" applyAlignment="1">
      <alignment horizontal="center" wrapText="1"/>
    </xf>
    <xf numFmtId="0" fontId="13" fillId="0" borderId="0" xfId="0" applyFont="1"/>
    <xf numFmtId="0" fontId="13" fillId="3" borderId="0" xfId="0" applyFont="1" applyFill="1"/>
    <xf numFmtId="0" fontId="0" fillId="8" borderId="0" xfId="0" applyFill="1"/>
    <xf numFmtId="0" fontId="7" fillId="3" borderId="0" xfId="0" applyFont="1" applyFill="1" applyAlignment="1">
      <alignment horizontal="left" vertical="center" wrapText="1"/>
    </xf>
    <xf numFmtId="0" fontId="2" fillId="3" borderId="0" xfId="0" applyFont="1" applyFill="1" applyAlignment="1">
      <alignment horizontal="left" vertical="center" wrapText="1"/>
    </xf>
    <xf numFmtId="0" fontId="7" fillId="0" borderId="13" xfId="0" applyFont="1" applyBorder="1" applyAlignment="1">
      <alignment horizontal="left" wrapText="1"/>
    </xf>
    <xf numFmtId="0" fontId="7" fillId="0" borderId="14" xfId="0" applyFont="1" applyBorder="1" applyAlignment="1">
      <alignment horizontal="left" wrapText="1"/>
    </xf>
    <xf numFmtId="0" fontId="9" fillId="5" borderId="7" xfId="0" applyFont="1" applyFill="1" applyBorder="1" applyAlignment="1">
      <alignment horizontal="center" wrapText="1"/>
    </xf>
    <xf numFmtId="0" fontId="2" fillId="0" borderId="11" xfId="0" applyFont="1" applyBorder="1" applyAlignment="1">
      <alignment horizontal="left" wrapText="1"/>
    </xf>
    <xf numFmtId="0" fontId="2" fillId="0" borderId="15" xfId="0" applyFont="1" applyBorder="1" applyAlignment="1">
      <alignment horizontal="left" wrapText="1"/>
    </xf>
    <xf numFmtId="0" fontId="4" fillId="0" borderId="11" xfId="0" applyFont="1" applyBorder="1" applyAlignment="1">
      <alignment horizontal="left" wrapText="1"/>
    </xf>
    <xf numFmtId="0" fontId="4" fillId="0" borderId="15" xfId="0" applyFont="1" applyBorder="1" applyAlignment="1">
      <alignment horizontal="left" wrapText="1"/>
    </xf>
    <xf numFmtId="0" fontId="5" fillId="2" borderId="7" xfId="0" applyFont="1" applyFill="1" applyBorder="1" applyAlignment="1">
      <alignment horizontal="center" wrapText="1"/>
    </xf>
    <xf numFmtId="0" fontId="9" fillId="7" borderId="11" xfId="0" applyFont="1" applyFill="1" applyBorder="1" applyAlignment="1">
      <alignment horizontal="center" wrapText="1"/>
    </xf>
    <xf numFmtId="0" fontId="9" fillId="7" borderId="19" xfId="0" applyFont="1" applyFill="1" applyBorder="1" applyAlignment="1">
      <alignment horizontal="center" wrapText="1"/>
    </xf>
    <xf numFmtId="0" fontId="9" fillId="7" borderId="15" xfId="0" applyFont="1" applyFill="1" applyBorder="1" applyAlignment="1">
      <alignment horizontal="center" wrapText="1"/>
    </xf>
    <xf numFmtId="0" fontId="7" fillId="0" borderId="11" xfId="0" applyFont="1" applyBorder="1" applyAlignment="1">
      <alignment horizontal="left" vertical="top" wrapText="1"/>
    </xf>
    <xf numFmtId="0" fontId="7" fillId="0" borderId="19" xfId="0" applyFont="1" applyBorder="1" applyAlignment="1">
      <alignment horizontal="left" vertical="top" wrapText="1"/>
    </xf>
    <xf numFmtId="0" fontId="14" fillId="7" borderId="11" xfId="0" applyFont="1" applyFill="1" applyBorder="1" applyAlignment="1">
      <alignment horizontal="center" wrapText="1"/>
    </xf>
    <xf numFmtId="0" fontId="2" fillId="7" borderId="19" xfId="0" applyFont="1" applyFill="1" applyBorder="1" applyAlignment="1">
      <alignment horizontal="center" wrapText="1"/>
    </xf>
    <xf numFmtId="0" fontId="2" fillId="7" borderId="15" xfId="0" applyFont="1" applyFill="1" applyBorder="1" applyAlignment="1">
      <alignment horizontal="center" wrapText="1"/>
    </xf>
    <xf numFmtId="0" fontId="9" fillId="7" borderId="11" xfId="0" applyFont="1" applyFill="1" applyBorder="1" applyAlignment="1">
      <alignment horizontal="center" vertical="top" wrapText="1"/>
    </xf>
    <xf numFmtId="0" fontId="7" fillId="7" borderId="19" xfId="0" applyFont="1" applyFill="1" applyBorder="1" applyAlignment="1">
      <alignment horizontal="center" vertical="top" wrapText="1"/>
    </xf>
    <xf numFmtId="0" fontId="7" fillId="7" borderId="15" xfId="0" applyFont="1" applyFill="1" applyBorder="1" applyAlignment="1">
      <alignment horizontal="center" vertical="top" wrapText="1"/>
    </xf>
    <xf numFmtId="0" fontId="2" fillId="0" borderId="0" xfId="0" applyFont="1" applyAlignment="1">
      <alignment horizontal="center" vertical="center" wrapText="1"/>
    </xf>
    <xf numFmtId="0" fontId="7" fillId="3" borderId="0" xfId="0" applyFont="1" applyFill="1" applyAlignment="1">
      <alignment horizontal="left" vertical="center" wrapText="1"/>
    </xf>
    <xf numFmtId="0" fontId="2" fillId="0" borderId="17" xfId="0" applyFont="1" applyBorder="1" applyAlignment="1">
      <alignment horizontal="center" wrapText="1"/>
    </xf>
    <xf numFmtId="0" fontId="2" fillId="0" borderId="18" xfId="0" applyFont="1" applyBorder="1" applyAlignment="1">
      <alignment horizontal="center" wrapText="1"/>
    </xf>
    <xf numFmtId="0" fontId="2" fillId="0" borderId="1" xfId="0" applyFont="1" applyBorder="1" applyAlignment="1">
      <alignment horizontal="center" wrapText="1"/>
    </xf>
    <xf numFmtId="0" fontId="2" fillId="0" borderId="2" xfId="0" applyFont="1" applyBorder="1" applyAlignment="1">
      <alignment horizontal="center" wrapText="1"/>
    </xf>
    <xf numFmtId="0" fontId="7" fillId="3" borderId="0" xfId="0" applyFont="1" applyFill="1" applyAlignment="1">
      <alignment horizontal="left" wrapText="1"/>
    </xf>
    <xf numFmtId="0" fontId="7" fillId="3" borderId="0" xfId="1" applyFont="1" applyFill="1" applyAlignment="1">
      <alignment horizontal="left" wrapText="1"/>
    </xf>
    <xf numFmtId="0" fontId="18" fillId="3" borderId="0" xfId="1" applyFont="1" applyFill="1" applyAlignment="1">
      <alignment horizontal="left" wrapText="1"/>
    </xf>
    <xf numFmtId="4" fontId="4" fillId="0" borderId="3" xfId="0" applyNumberFormat="1" applyFont="1" applyBorder="1" applyAlignment="1">
      <alignment horizontal="right"/>
    </xf>
    <xf numFmtId="4" fontId="20" fillId="0" borderId="0" xfId="0" applyNumberFormat="1" applyFont="1"/>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3</xdr:col>
      <xdr:colOff>76200</xdr:colOff>
      <xdr:row>0</xdr:row>
      <xdr:rowOff>7620</xdr:rowOff>
    </xdr:from>
    <xdr:to>
      <xdr:col>4</xdr:col>
      <xdr:colOff>1032510</xdr:colOff>
      <xdr:row>2</xdr:row>
      <xdr:rowOff>758190</xdr:rowOff>
    </xdr:to>
    <xdr:pic>
      <xdr:nvPicPr>
        <xdr:cNvPr id="3" name="Picture 1">
          <a:extLst>
            <a:ext uri="{FF2B5EF4-FFF2-40B4-BE49-F238E27FC236}">
              <a16:creationId xmlns:a16="http://schemas.microsoft.com/office/drawing/2014/main" id="{80E13924-00AB-4B4F-ACF8-0A35AD8182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96440" y="7620"/>
          <a:ext cx="2286000" cy="11125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76200</xdr:colOff>
      <xdr:row>0</xdr:row>
      <xdr:rowOff>7620</xdr:rowOff>
    </xdr:from>
    <xdr:to>
      <xdr:col>4</xdr:col>
      <xdr:colOff>1032510</xdr:colOff>
      <xdr:row>2</xdr:row>
      <xdr:rowOff>758190</xdr:rowOff>
    </xdr:to>
    <xdr:pic>
      <xdr:nvPicPr>
        <xdr:cNvPr id="2" name="Picture 1">
          <a:extLst>
            <a:ext uri="{FF2B5EF4-FFF2-40B4-BE49-F238E27FC236}">
              <a16:creationId xmlns:a16="http://schemas.microsoft.com/office/drawing/2014/main" id="{FC43FFB8-2641-469B-96B0-0B73B0E5CA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43200" y="7620"/>
          <a:ext cx="2251710" cy="11315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D7E9F3-7B80-472F-B22A-372D01C5263F}">
  <dimension ref="A1:N44"/>
  <sheetViews>
    <sheetView topLeftCell="A25" workbookViewId="0">
      <selection activeCell="G44" sqref="G44"/>
    </sheetView>
  </sheetViews>
  <sheetFormatPr defaultRowHeight="15" x14ac:dyDescent="0.25"/>
  <cols>
    <col min="1" max="1" width="7.7109375" customWidth="1"/>
    <col min="2" max="2" width="17" customWidth="1"/>
    <col min="3" max="3" width="15.28515625" customWidth="1"/>
    <col min="4" max="4" width="19.42578125" customWidth="1"/>
    <col min="5" max="5" width="17.140625" customWidth="1"/>
    <col min="6" max="6" width="11" customWidth="1"/>
    <col min="9" max="9" width="11.85546875" customWidth="1"/>
    <col min="10" max="10" width="8.85546875" hidden="1" customWidth="1"/>
  </cols>
  <sheetData>
    <row r="1" spans="1:10" x14ac:dyDescent="0.25">
      <c r="A1" s="1"/>
      <c r="B1" s="1"/>
      <c r="C1" s="1"/>
      <c r="D1" s="1"/>
      <c r="E1" s="1"/>
      <c r="F1" s="1"/>
      <c r="G1" s="1"/>
      <c r="H1" s="1"/>
      <c r="I1" s="1"/>
      <c r="J1" s="1"/>
    </row>
    <row r="2" spans="1:10" x14ac:dyDescent="0.25">
      <c r="A2" s="1"/>
      <c r="B2" s="1"/>
      <c r="C2" s="1"/>
      <c r="D2" s="1"/>
      <c r="E2" s="1"/>
      <c r="F2" s="1"/>
      <c r="G2" s="1"/>
      <c r="H2" s="1"/>
      <c r="I2" s="1"/>
      <c r="J2" s="1"/>
    </row>
    <row r="3" spans="1:10" ht="70.5" customHeight="1" x14ac:dyDescent="0.25">
      <c r="A3" s="1"/>
      <c r="B3" s="1"/>
      <c r="C3" s="1"/>
      <c r="D3" s="1"/>
      <c r="E3" s="1"/>
      <c r="F3" s="1"/>
      <c r="G3" s="1"/>
      <c r="H3" s="1"/>
      <c r="I3" s="1"/>
      <c r="J3" s="1"/>
    </row>
    <row r="4" spans="1:10" ht="70.150000000000006" customHeight="1" x14ac:dyDescent="0.25">
      <c r="A4" s="114" t="s">
        <v>100</v>
      </c>
      <c r="B4" s="114"/>
      <c r="C4" s="114"/>
      <c r="D4" s="114"/>
      <c r="E4" s="114"/>
      <c r="F4" s="114"/>
      <c r="G4" s="114"/>
      <c r="H4" s="114"/>
      <c r="I4" s="114"/>
      <c r="J4" s="114"/>
    </row>
    <row r="5" spans="1:10" ht="27.6" customHeight="1" x14ac:dyDescent="0.25">
      <c r="A5" s="115" t="s">
        <v>53</v>
      </c>
      <c r="B5" s="115"/>
      <c r="C5" s="115"/>
      <c r="D5" s="115"/>
      <c r="E5" s="115"/>
      <c r="F5" s="115"/>
      <c r="G5" s="115"/>
      <c r="H5" s="115"/>
      <c r="I5" s="115"/>
      <c r="J5" s="115"/>
    </row>
    <row r="6" spans="1:10" ht="31.5" customHeight="1" x14ac:dyDescent="0.25">
      <c r="A6" s="115" t="s">
        <v>55</v>
      </c>
      <c r="B6" s="115"/>
      <c r="C6" s="115"/>
      <c r="D6" s="115"/>
      <c r="E6" s="115"/>
      <c r="F6" s="115"/>
      <c r="G6" s="115"/>
      <c r="H6" s="115"/>
      <c r="I6" s="115"/>
      <c r="J6" s="115"/>
    </row>
    <row r="7" spans="1:10" ht="18" customHeight="1" x14ac:dyDescent="0.25">
      <c r="A7" s="120" t="s">
        <v>101</v>
      </c>
      <c r="B7" s="120"/>
      <c r="C7" s="120"/>
      <c r="D7" s="120"/>
      <c r="E7" s="120"/>
      <c r="F7" s="120"/>
      <c r="G7" s="120"/>
      <c r="H7" s="120"/>
      <c r="I7" s="120"/>
      <c r="J7" s="93"/>
    </row>
    <row r="8" spans="1:10" ht="22.5" customHeight="1" x14ac:dyDescent="0.25">
      <c r="A8" s="120" t="s">
        <v>99</v>
      </c>
      <c r="B8" s="120"/>
      <c r="C8" s="120"/>
      <c r="D8" s="120"/>
      <c r="E8" s="120"/>
      <c r="F8" s="120"/>
      <c r="G8" s="120"/>
      <c r="H8" s="120"/>
      <c r="I8" s="120"/>
      <c r="J8" s="93"/>
    </row>
    <row r="9" spans="1:10" ht="18" customHeight="1" x14ac:dyDescent="0.25">
      <c r="A9" s="121" t="s">
        <v>98</v>
      </c>
      <c r="B9" s="122"/>
      <c r="C9" s="122"/>
      <c r="D9" s="122"/>
      <c r="E9" s="122"/>
      <c r="F9" s="122"/>
      <c r="G9" s="122"/>
      <c r="H9" s="122"/>
      <c r="I9" s="122"/>
      <c r="J9" s="93"/>
    </row>
    <row r="10" spans="1:10" ht="18" customHeight="1" x14ac:dyDescent="0.25">
      <c r="A10" s="121" t="s">
        <v>88</v>
      </c>
      <c r="B10" s="121"/>
      <c r="C10" s="121"/>
      <c r="D10" s="121"/>
      <c r="E10" s="121"/>
      <c r="F10" s="121"/>
      <c r="G10" s="121"/>
      <c r="H10" s="121"/>
      <c r="I10" s="121"/>
      <c r="J10" s="94"/>
    </row>
    <row r="11" spans="1:10" ht="31.5" customHeight="1" x14ac:dyDescent="0.25">
      <c r="A11" s="38"/>
      <c r="B11" s="38"/>
      <c r="C11" s="38"/>
      <c r="D11" s="38"/>
      <c r="E11" s="38"/>
      <c r="F11" s="38"/>
      <c r="G11" s="38"/>
      <c r="H11" s="38"/>
      <c r="I11" s="38"/>
      <c r="J11" s="37"/>
    </row>
    <row r="12" spans="1:10" ht="24" customHeight="1" x14ac:dyDescent="0.25">
      <c r="A12" s="116" t="s">
        <v>0</v>
      </c>
      <c r="B12" s="117"/>
      <c r="C12" s="35"/>
      <c r="D12" s="2"/>
      <c r="E12" s="3"/>
      <c r="F12" s="3"/>
      <c r="G12" s="4"/>
      <c r="H12" s="4"/>
      <c r="I12" s="3"/>
      <c r="J12" s="3"/>
    </row>
    <row r="13" spans="1:10" ht="25.15" customHeight="1" x14ac:dyDescent="0.25">
      <c r="A13" s="118" t="s">
        <v>1</v>
      </c>
      <c r="B13" s="119"/>
      <c r="C13" s="5" t="s">
        <v>2</v>
      </c>
      <c r="D13" s="3"/>
      <c r="E13" s="3"/>
      <c r="F13" s="3"/>
      <c r="G13" s="4"/>
      <c r="H13" s="4"/>
      <c r="I13" s="3"/>
      <c r="J13" s="3"/>
    </row>
    <row r="14" spans="1:10" ht="16.899999999999999" customHeight="1" x14ac:dyDescent="0.25">
      <c r="A14" s="6"/>
      <c r="B14" s="6" t="s">
        <v>3</v>
      </c>
      <c r="C14" s="7" t="s">
        <v>2</v>
      </c>
      <c r="D14" s="3"/>
      <c r="E14" s="3"/>
      <c r="F14" s="3"/>
      <c r="G14" s="4"/>
      <c r="H14" s="4"/>
      <c r="I14" s="3"/>
      <c r="J14" s="3"/>
    </row>
    <row r="15" spans="1:10" ht="36" x14ac:dyDescent="0.25">
      <c r="A15" s="8" t="s">
        <v>4</v>
      </c>
      <c r="B15" s="9" t="s">
        <v>5</v>
      </c>
      <c r="C15" s="8" t="s">
        <v>6</v>
      </c>
      <c r="D15" s="8" t="s">
        <v>7</v>
      </c>
      <c r="E15" s="8" t="s">
        <v>8</v>
      </c>
      <c r="F15" s="9" t="s">
        <v>9</v>
      </c>
      <c r="G15" s="8" t="s">
        <v>10</v>
      </c>
      <c r="H15" s="10" t="s">
        <v>11</v>
      </c>
      <c r="I15" s="11" t="s">
        <v>12</v>
      </c>
      <c r="J15" s="12"/>
    </row>
    <row r="16" spans="1:10" ht="33.75" customHeight="1" x14ac:dyDescent="0.25">
      <c r="A16" s="102" t="s">
        <v>82</v>
      </c>
      <c r="B16" s="102"/>
      <c r="C16" s="102"/>
      <c r="D16" s="102"/>
      <c r="E16" s="102"/>
      <c r="F16" s="102"/>
      <c r="G16" s="102"/>
      <c r="H16" s="102"/>
      <c r="I16" s="102"/>
      <c r="J16" s="102"/>
    </row>
    <row r="17" spans="1:14" ht="92.25" customHeight="1" x14ac:dyDescent="0.25">
      <c r="A17" s="42" t="s">
        <v>13</v>
      </c>
      <c r="B17" s="25" t="s">
        <v>14</v>
      </c>
      <c r="C17" s="25" t="s">
        <v>66</v>
      </c>
      <c r="D17" s="43" t="s">
        <v>15</v>
      </c>
      <c r="E17" s="43" t="s">
        <v>74</v>
      </c>
      <c r="F17" s="44" t="s">
        <v>16</v>
      </c>
      <c r="G17" s="13">
        <v>50000</v>
      </c>
      <c r="H17" s="14">
        <v>45000</v>
      </c>
      <c r="I17" s="45"/>
      <c r="J17" s="46"/>
      <c r="K17" s="79"/>
    </row>
    <row r="18" spans="1:14" ht="57.75" customHeight="1" x14ac:dyDescent="0.25">
      <c r="A18" s="86" t="s">
        <v>13</v>
      </c>
      <c r="B18" s="87" t="s">
        <v>17</v>
      </c>
      <c r="C18" s="87" t="s">
        <v>19</v>
      </c>
      <c r="D18" s="88" t="s">
        <v>20</v>
      </c>
      <c r="E18" s="88" t="s">
        <v>18</v>
      </c>
      <c r="F18" s="44" t="s">
        <v>16</v>
      </c>
      <c r="G18" s="13">
        <v>79478.539999999994</v>
      </c>
      <c r="H18" s="14">
        <v>71530.69</v>
      </c>
      <c r="I18" s="89"/>
      <c r="J18" s="49"/>
      <c r="K18" s="79"/>
    </row>
    <row r="19" spans="1:14" ht="78" customHeight="1" x14ac:dyDescent="0.25">
      <c r="A19" s="47" t="s">
        <v>13</v>
      </c>
      <c r="B19" s="50" t="s">
        <v>21</v>
      </c>
      <c r="C19" s="28" t="s">
        <v>68</v>
      </c>
      <c r="D19" s="51" t="s">
        <v>22</v>
      </c>
      <c r="E19" s="51" t="s">
        <v>67</v>
      </c>
      <c r="F19" s="52" t="s">
        <v>23</v>
      </c>
      <c r="G19" s="15">
        <v>9985</v>
      </c>
      <c r="H19" s="15">
        <v>8986.5</v>
      </c>
      <c r="I19" s="53" t="s">
        <v>24</v>
      </c>
      <c r="J19" s="49"/>
      <c r="K19" s="79"/>
    </row>
    <row r="20" spans="1:14" ht="48.75" x14ac:dyDescent="0.25">
      <c r="A20" s="47" t="s">
        <v>13</v>
      </c>
      <c r="B20" s="28" t="s">
        <v>25</v>
      </c>
      <c r="C20" s="54" t="s">
        <v>26</v>
      </c>
      <c r="D20" s="28" t="s">
        <v>27</v>
      </c>
      <c r="E20" s="51" t="s">
        <v>18</v>
      </c>
      <c r="F20" s="55" t="s">
        <v>16</v>
      </c>
      <c r="G20" s="15">
        <v>99999.99</v>
      </c>
      <c r="H20" s="16">
        <v>84999.99</v>
      </c>
      <c r="I20" s="48"/>
      <c r="J20" s="49"/>
      <c r="K20" s="91"/>
    </row>
    <row r="21" spans="1:14" ht="70.5" customHeight="1" x14ac:dyDescent="0.25">
      <c r="A21" s="47" t="s">
        <v>13</v>
      </c>
      <c r="B21" s="56" t="s">
        <v>28</v>
      </c>
      <c r="C21" s="57" t="s">
        <v>30</v>
      </c>
      <c r="D21" s="56" t="s">
        <v>31</v>
      </c>
      <c r="E21" s="57" t="s">
        <v>29</v>
      </c>
      <c r="F21" s="58" t="s">
        <v>16</v>
      </c>
      <c r="G21" s="17">
        <v>38602.199999999997</v>
      </c>
      <c r="H21" s="18">
        <v>34741.97</v>
      </c>
      <c r="I21" s="48"/>
      <c r="J21" s="49"/>
      <c r="K21" s="79"/>
    </row>
    <row r="22" spans="1:14" ht="56.25" customHeight="1" x14ac:dyDescent="0.25">
      <c r="A22" s="59" t="s">
        <v>13</v>
      </c>
      <c r="B22" s="28" t="s">
        <v>32</v>
      </c>
      <c r="C22" s="51" t="s">
        <v>34</v>
      </c>
      <c r="D22" s="28" t="s">
        <v>70</v>
      </c>
      <c r="E22" s="51" t="s">
        <v>33</v>
      </c>
      <c r="F22" s="60" t="s">
        <v>23</v>
      </c>
      <c r="G22" s="15">
        <v>31641.5</v>
      </c>
      <c r="H22" s="16">
        <v>28477.35</v>
      </c>
      <c r="I22" s="61" t="s">
        <v>52</v>
      </c>
      <c r="J22" s="49"/>
      <c r="K22" s="79"/>
    </row>
    <row r="23" spans="1:14" ht="72" customHeight="1" x14ac:dyDescent="0.25">
      <c r="A23" s="47" t="s">
        <v>13</v>
      </c>
      <c r="B23" s="25" t="s">
        <v>35</v>
      </c>
      <c r="C23" s="62" t="s">
        <v>69</v>
      </c>
      <c r="D23" s="25" t="s">
        <v>37</v>
      </c>
      <c r="E23" s="43" t="s">
        <v>36</v>
      </c>
      <c r="F23" s="60" t="s">
        <v>23</v>
      </c>
      <c r="G23" s="13">
        <v>25931.43</v>
      </c>
      <c r="H23" s="14">
        <v>23338.29</v>
      </c>
      <c r="I23" s="48" t="s">
        <v>38</v>
      </c>
      <c r="J23" s="49"/>
      <c r="K23" s="79"/>
    </row>
    <row r="24" spans="1:14" ht="91.5" customHeight="1" x14ac:dyDescent="0.25">
      <c r="A24" s="47" t="s">
        <v>13</v>
      </c>
      <c r="B24" s="28" t="s">
        <v>39</v>
      </c>
      <c r="C24" s="51" t="s">
        <v>41</v>
      </c>
      <c r="D24" s="28" t="s">
        <v>42</v>
      </c>
      <c r="E24" s="51" t="s">
        <v>40</v>
      </c>
      <c r="F24" s="63" t="s">
        <v>16</v>
      </c>
      <c r="G24" s="15">
        <v>39158.589999999997</v>
      </c>
      <c r="H24" s="20">
        <v>35242.730000000003</v>
      </c>
      <c r="I24" s="48"/>
      <c r="J24" s="49"/>
      <c r="K24" s="79"/>
    </row>
    <row r="25" spans="1:14" ht="68.25" customHeight="1" x14ac:dyDescent="0.25">
      <c r="A25" s="64" t="s">
        <v>13</v>
      </c>
      <c r="B25" s="56" t="s">
        <v>43</v>
      </c>
      <c r="C25" s="28" t="s">
        <v>44</v>
      </c>
      <c r="D25" s="28" t="s">
        <v>45</v>
      </c>
      <c r="E25" s="28" t="s">
        <v>18</v>
      </c>
      <c r="F25" s="63" t="s">
        <v>16</v>
      </c>
      <c r="G25" s="65">
        <v>99999.99</v>
      </c>
      <c r="H25" s="65">
        <v>89999.99</v>
      </c>
      <c r="I25" s="48"/>
      <c r="J25" s="49"/>
      <c r="K25" s="79"/>
    </row>
    <row r="26" spans="1:14" x14ac:dyDescent="0.25">
      <c r="A26" s="95" t="s">
        <v>83</v>
      </c>
      <c r="B26" s="96"/>
      <c r="C26" s="66"/>
      <c r="D26" s="66"/>
      <c r="E26" s="66"/>
      <c r="F26" s="21"/>
      <c r="G26" s="22">
        <f>SUM(G17:G25)</f>
        <v>474797.24</v>
      </c>
      <c r="H26" s="23">
        <f>SUM(H17:H25)</f>
        <v>422317.50999999995</v>
      </c>
      <c r="I26" s="67"/>
      <c r="J26" s="68"/>
    </row>
    <row r="27" spans="1:14" x14ac:dyDescent="0.25">
      <c r="A27" s="97" t="s">
        <v>46</v>
      </c>
      <c r="B27" s="97"/>
      <c r="C27" s="97"/>
      <c r="D27" s="97"/>
      <c r="E27" s="97"/>
      <c r="F27" s="97"/>
      <c r="G27" s="97"/>
      <c r="H27" s="97"/>
      <c r="I27" s="97"/>
      <c r="J27" s="97"/>
    </row>
    <row r="28" spans="1:14" ht="55.5" customHeight="1" x14ac:dyDescent="0.25">
      <c r="A28" s="24" t="s">
        <v>47</v>
      </c>
      <c r="B28" s="25" t="s">
        <v>48</v>
      </c>
      <c r="C28" s="25" t="s">
        <v>50</v>
      </c>
      <c r="D28" s="25" t="s">
        <v>51</v>
      </c>
      <c r="E28" s="25" t="s">
        <v>49</v>
      </c>
      <c r="F28" s="36" t="s">
        <v>23</v>
      </c>
      <c r="G28" s="26">
        <v>49350.26</v>
      </c>
      <c r="H28" s="27">
        <v>44415.24</v>
      </c>
      <c r="I28" s="25" t="s">
        <v>54</v>
      </c>
      <c r="J28" s="25"/>
      <c r="K28" s="78"/>
      <c r="L28" s="79"/>
      <c r="M28" s="79"/>
    </row>
    <row r="29" spans="1:14" ht="74.25" customHeight="1" x14ac:dyDescent="0.25">
      <c r="A29" s="24" t="s">
        <v>47</v>
      </c>
      <c r="B29" s="28" t="s">
        <v>89</v>
      </c>
      <c r="C29" s="28" t="s">
        <v>71</v>
      </c>
      <c r="D29" s="28" t="s">
        <v>72</v>
      </c>
      <c r="E29" s="28" t="s">
        <v>49</v>
      </c>
      <c r="F29" s="63" t="s">
        <v>61</v>
      </c>
      <c r="G29" s="29">
        <v>34168.589999999997</v>
      </c>
      <c r="H29" s="30">
        <v>30751.73</v>
      </c>
      <c r="I29" s="29"/>
      <c r="J29" s="28"/>
      <c r="K29" s="79"/>
      <c r="M29" s="79"/>
    </row>
    <row r="30" spans="1:14" ht="74.25" customHeight="1" x14ac:dyDescent="0.25">
      <c r="A30" s="24" t="s">
        <v>47</v>
      </c>
      <c r="B30" s="69" t="s">
        <v>90</v>
      </c>
      <c r="C30" s="28" t="s">
        <v>92</v>
      </c>
      <c r="D30" s="28" t="s">
        <v>93</v>
      </c>
      <c r="E30" s="28" t="s">
        <v>91</v>
      </c>
      <c r="F30" s="63" t="s">
        <v>61</v>
      </c>
      <c r="G30" s="29">
        <v>9442.77</v>
      </c>
      <c r="H30" s="30">
        <v>8498.49</v>
      </c>
      <c r="I30" s="29"/>
      <c r="J30" s="28"/>
      <c r="K30" s="79"/>
      <c r="M30" s="91"/>
      <c r="N30" s="90"/>
    </row>
    <row r="31" spans="1:14" ht="73.900000000000006" customHeight="1" x14ac:dyDescent="0.25">
      <c r="A31" s="24" t="s">
        <v>47</v>
      </c>
      <c r="B31" s="69" t="s">
        <v>95</v>
      </c>
      <c r="C31" s="28" t="s">
        <v>97</v>
      </c>
      <c r="D31" s="28" t="s">
        <v>96</v>
      </c>
      <c r="E31" s="28" t="s">
        <v>94</v>
      </c>
      <c r="F31" s="63" t="s">
        <v>16</v>
      </c>
      <c r="G31" s="29">
        <v>12245.2</v>
      </c>
      <c r="H31" s="30">
        <v>11020.68</v>
      </c>
      <c r="I31" s="29"/>
      <c r="J31" s="28"/>
      <c r="M31" s="79"/>
    </row>
    <row r="32" spans="1:14" ht="0.6" hidden="1" customHeight="1" x14ac:dyDescent="0.25">
      <c r="A32" s="80"/>
      <c r="B32" s="81"/>
      <c r="C32" s="82"/>
      <c r="D32" s="82"/>
      <c r="E32" s="82"/>
      <c r="F32" s="83"/>
      <c r="G32" s="84"/>
      <c r="H32" s="85"/>
      <c r="I32" s="84"/>
      <c r="J32" s="28"/>
      <c r="M32" s="79"/>
    </row>
    <row r="33" spans="1:13" ht="18" customHeight="1" x14ac:dyDescent="0.25">
      <c r="A33" s="106" t="s">
        <v>84</v>
      </c>
      <c r="B33" s="107"/>
      <c r="C33" s="28"/>
      <c r="D33" s="28"/>
      <c r="E33" s="28"/>
      <c r="F33" s="63"/>
      <c r="G33" s="75">
        <f>SUM(G28:G32)</f>
        <v>105206.82</v>
      </c>
      <c r="H33" s="33">
        <f>SUM(H28:H32)</f>
        <v>94686.140000000014</v>
      </c>
      <c r="I33" s="29"/>
      <c r="J33" s="28"/>
      <c r="M33" s="79"/>
    </row>
    <row r="34" spans="1:13" ht="18" customHeight="1" x14ac:dyDescent="0.25">
      <c r="A34" s="111" t="s">
        <v>75</v>
      </c>
      <c r="B34" s="112"/>
      <c r="C34" s="112"/>
      <c r="D34" s="112"/>
      <c r="E34" s="112"/>
      <c r="F34" s="112"/>
      <c r="G34" s="112"/>
      <c r="H34" s="112"/>
      <c r="I34" s="113"/>
      <c r="J34" s="28"/>
      <c r="L34" s="79"/>
    </row>
    <row r="35" spans="1:13" ht="95.25" customHeight="1" x14ac:dyDescent="0.25">
      <c r="A35" s="24" t="s">
        <v>47</v>
      </c>
      <c r="B35" s="74" t="s">
        <v>76</v>
      </c>
      <c r="C35" s="70" t="s">
        <v>77</v>
      </c>
      <c r="D35" s="71" t="s">
        <v>78</v>
      </c>
      <c r="E35" s="70" t="s">
        <v>18</v>
      </c>
      <c r="F35" s="70" t="s">
        <v>16</v>
      </c>
      <c r="G35" s="70">
        <v>99938.46</v>
      </c>
      <c r="H35" s="70">
        <v>84947.69</v>
      </c>
      <c r="I35" s="70"/>
      <c r="J35" s="28"/>
      <c r="M35" s="79"/>
    </row>
    <row r="36" spans="1:13" ht="61.5" customHeight="1" x14ac:dyDescent="0.25">
      <c r="A36" s="24" t="s">
        <v>47</v>
      </c>
      <c r="B36" s="74" t="s">
        <v>79</v>
      </c>
      <c r="C36" s="70" t="s">
        <v>80</v>
      </c>
      <c r="D36" s="71" t="s">
        <v>81</v>
      </c>
      <c r="E36" s="70" t="s">
        <v>18</v>
      </c>
      <c r="F36" s="70" t="s">
        <v>61</v>
      </c>
      <c r="G36" s="70">
        <v>84972.479999999996</v>
      </c>
      <c r="H36" s="70">
        <v>72226.61</v>
      </c>
      <c r="I36" s="70"/>
      <c r="J36" s="28"/>
      <c r="M36" s="79"/>
    </row>
    <row r="37" spans="1:13" ht="18" customHeight="1" x14ac:dyDescent="0.25">
      <c r="A37" s="73" t="s">
        <v>85</v>
      </c>
      <c r="B37" s="73"/>
      <c r="C37" s="72"/>
      <c r="D37" s="72"/>
      <c r="E37" s="72"/>
      <c r="F37" s="55"/>
      <c r="G37" s="76">
        <f>SUM(G35:G36)</f>
        <v>184910.94</v>
      </c>
      <c r="H37" s="77">
        <f>SUM(H35:H36)</f>
        <v>157174.29999999999</v>
      </c>
      <c r="I37" s="65"/>
      <c r="J37" s="28"/>
      <c r="M37" s="79"/>
    </row>
    <row r="38" spans="1:13" ht="18" customHeight="1" x14ac:dyDescent="0.25">
      <c r="A38" s="103" t="s">
        <v>56</v>
      </c>
      <c r="B38" s="104"/>
      <c r="C38" s="104"/>
      <c r="D38" s="104"/>
      <c r="E38" s="104"/>
      <c r="F38" s="104"/>
      <c r="G38" s="104"/>
      <c r="H38" s="104"/>
      <c r="I38" s="105"/>
      <c r="J38" s="28"/>
      <c r="M38" s="79"/>
    </row>
    <row r="39" spans="1:13" ht="61.5" customHeight="1" x14ac:dyDescent="0.25">
      <c r="A39" s="24" t="s">
        <v>47</v>
      </c>
      <c r="B39" s="39" t="s">
        <v>57</v>
      </c>
      <c r="C39" s="28" t="s">
        <v>60</v>
      </c>
      <c r="D39" s="28" t="s">
        <v>59</v>
      </c>
      <c r="E39" s="28" t="s">
        <v>58</v>
      </c>
      <c r="F39" s="63" t="s">
        <v>16</v>
      </c>
      <c r="G39" s="40">
        <v>50000</v>
      </c>
      <c r="H39" s="30">
        <v>42500</v>
      </c>
      <c r="I39" s="29"/>
      <c r="J39" s="28"/>
      <c r="M39" s="79"/>
    </row>
    <row r="40" spans="1:13" x14ac:dyDescent="0.25">
      <c r="A40" s="98" t="s">
        <v>86</v>
      </c>
      <c r="B40" s="99"/>
      <c r="C40" s="31"/>
      <c r="D40" s="31"/>
      <c r="E40" s="31"/>
      <c r="F40" s="31"/>
      <c r="G40" s="33">
        <f>SUM(G39)</f>
        <v>50000</v>
      </c>
      <c r="H40" s="34">
        <f>SUM(H39)</f>
        <v>42500</v>
      </c>
      <c r="I40" s="31"/>
      <c r="J40" s="31"/>
    </row>
    <row r="41" spans="1:13" x14ac:dyDescent="0.25">
      <c r="A41" s="108" t="s">
        <v>62</v>
      </c>
      <c r="B41" s="109"/>
      <c r="C41" s="109"/>
      <c r="D41" s="109"/>
      <c r="E41" s="109"/>
      <c r="F41" s="109"/>
      <c r="G41" s="109"/>
      <c r="H41" s="109"/>
      <c r="I41" s="110"/>
      <c r="J41" s="31"/>
    </row>
    <row r="42" spans="1:13" ht="165.75" customHeight="1" x14ac:dyDescent="0.25">
      <c r="A42" s="24" t="s">
        <v>47</v>
      </c>
      <c r="B42" s="41" t="s">
        <v>64</v>
      </c>
      <c r="C42" s="32" t="s">
        <v>73</v>
      </c>
      <c r="D42" s="32" t="s">
        <v>65</v>
      </c>
      <c r="E42" s="32" t="s">
        <v>18</v>
      </c>
      <c r="F42" s="19" t="s">
        <v>16</v>
      </c>
      <c r="G42" s="40">
        <v>49126.53</v>
      </c>
      <c r="H42" s="30">
        <v>44213.87</v>
      </c>
      <c r="I42" s="31"/>
      <c r="J42" s="31"/>
      <c r="K42" s="92"/>
    </row>
    <row r="43" spans="1:13" ht="21.75" customHeight="1" x14ac:dyDescent="0.25">
      <c r="A43" s="100" t="s">
        <v>63</v>
      </c>
      <c r="B43" s="101"/>
      <c r="C43" s="31"/>
      <c r="D43" s="31"/>
      <c r="E43" s="31"/>
      <c r="F43" s="31"/>
      <c r="G43" s="33">
        <f>SUM(G42)</f>
        <v>49126.53</v>
      </c>
      <c r="H43" s="34">
        <f>SUM(H42)</f>
        <v>44213.87</v>
      </c>
      <c r="I43" s="31"/>
      <c r="J43" s="31"/>
    </row>
    <row r="44" spans="1:13" ht="27.75" customHeight="1" x14ac:dyDescent="0.25">
      <c r="A44" s="100" t="s">
        <v>87</v>
      </c>
      <c r="B44" s="101"/>
      <c r="C44" s="31"/>
      <c r="D44" s="31"/>
      <c r="E44" s="31"/>
      <c r="F44" s="31"/>
      <c r="G44" s="33">
        <f>SUM(G26+G33+G37+G40+G43)</f>
        <v>864041.53</v>
      </c>
      <c r="H44" s="34">
        <f>SUM(H26+H33+H37+H40+H43)</f>
        <v>760891.82</v>
      </c>
      <c r="I44" s="31"/>
      <c r="J44" s="31"/>
    </row>
  </sheetData>
  <mergeCells count="19">
    <mergeCell ref="A4:J4"/>
    <mergeCell ref="A5:J5"/>
    <mergeCell ref="A6:J6"/>
    <mergeCell ref="A12:B12"/>
    <mergeCell ref="A13:B13"/>
    <mergeCell ref="A7:I7"/>
    <mergeCell ref="A9:I9"/>
    <mergeCell ref="A8:I8"/>
    <mergeCell ref="A10:I10"/>
    <mergeCell ref="A26:B26"/>
    <mergeCell ref="A27:J27"/>
    <mergeCell ref="A40:B40"/>
    <mergeCell ref="A44:B44"/>
    <mergeCell ref="A16:J16"/>
    <mergeCell ref="A38:I38"/>
    <mergeCell ref="A33:B33"/>
    <mergeCell ref="A41:I41"/>
    <mergeCell ref="A43:B43"/>
    <mergeCell ref="A34:I34"/>
  </mergeCells>
  <pageMargins left="0.7" right="0.7" top="0.75" bottom="0.75" header="0.3" footer="0.3"/>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059E5D-C1B2-4695-9EED-A56D0EC4E0C9}">
  <dimension ref="A1:N45"/>
  <sheetViews>
    <sheetView tabSelected="1" topLeftCell="A36" workbookViewId="0">
      <selection activeCell="H45" sqref="H45"/>
    </sheetView>
  </sheetViews>
  <sheetFormatPr defaultRowHeight="15" x14ac:dyDescent="0.25"/>
  <cols>
    <col min="1" max="1" width="7.7109375" customWidth="1"/>
    <col min="2" max="2" width="17" customWidth="1"/>
    <col min="3" max="3" width="15.28515625" customWidth="1"/>
    <col min="4" max="4" width="19.42578125" customWidth="1"/>
    <col min="5" max="5" width="17.140625" customWidth="1"/>
    <col min="6" max="6" width="11" customWidth="1"/>
    <col min="8" max="8" width="10" bestFit="1" customWidth="1"/>
    <col min="9" max="9" width="11.85546875" customWidth="1"/>
    <col min="10" max="10" width="8.85546875" hidden="1" customWidth="1"/>
  </cols>
  <sheetData>
    <row r="1" spans="1:10" x14ac:dyDescent="0.25">
      <c r="A1" s="1"/>
      <c r="B1" s="1"/>
      <c r="C1" s="1"/>
      <c r="D1" s="1"/>
      <c r="E1" s="1"/>
      <c r="F1" s="1"/>
      <c r="G1" s="1"/>
      <c r="H1" s="1"/>
      <c r="I1" s="1"/>
      <c r="J1" s="1"/>
    </row>
    <row r="2" spans="1:10" x14ac:dyDescent="0.25">
      <c r="A2" s="1"/>
      <c r="B2" s="1"/>
      <c r="C2" s="1"/>
      <c r="D2" s="1"/>
      <c r="E2" s="1"/>
      <c r="F2" s="1"/>
      <c r="G2" s="1"/>
      <c r="H2" s="1"/>
      <c r="I2" s="1"/>
      <c r="J2" s="1"/>
    </row>
    <row r="3" spans="1:10" ht="70.5" customHeight="1" x14ac:dyDescent="0.25">
      <c r="A3" s="1"/>
      <c r="B3" s="1"/>
      <c r="C3" s="1"/>
      <c r="D3" s="1"/>
      <c r="E3" s="1"/>
      <c r="F3" s="1"/>
      <c r="G3" s="1"/>
      <c r="H3" s="1"/>
      <c r="I3" s="1"/>
      <c r="J3" s="1"/>
    </row>
    <row r="4" spans="1:10" ht="70.150000000000006" customHeight="1" x14ac:dyDescent="0.25">
      <c r="A4" s="114" t="s">
        <v>100</v>
      </c>
      <c r="B4" s="114"/>
      <c r="C4" s="114"/>
      <c r="D4" s="114"/>
      <c r="E4" s="114"/>
      <c r="F4" s="114"/>
      <c r="G4" s="114"/>
      <c r="H4" s="114"/>
      <c r="I4" s="114"/>
      <c r="J4" s="114"/>
    </row>
    <row r="5" spans="1:10" ht="27.6" customHeight="1" x14ac:dyDescent="0.25">
      <c r="A5" s="115" t="s">
        <v>53</v>
      </c>
      <c r="B5" s="115"/>
      <c r="C5" s="115"/>
      <c r="D5" s="115"/>
      <c r="E5" s="115"/>
      <c r="F5" s="115"/>
      <c r="G5" s="115"/>
      <c r="H5" s="115"/>
      <c r="I5" s="115"/>
      <c r="J5" s="115"/>
    </row>
    <row r="6" spans="1:10" ht="31.5" customHeight="1" x14ac:dyDescent="0.25">
      <c r="A6" s="115" t="s">
        <v>55</v>
      </c>
      <c r="B6" s="115"/>
      <c r="C6" s="115"/>
      <c r="D6" s="115"/>
      <c r="E6" s="115"/>
      <c r="F6" s="115"/>
      <c r="G6" s="115"/>
      <c r="H6" s="115"/>
      <c r="I6" s="115"/>
      <c r="J6" s="115"/>
    </row>
    <row r="7" spans="1:10" ht="18" customHeight="1" x14ac:dyDescent="0.25">
      <c r="A7" s="120" t="s">
        <v>102</v>
      </c>
      <c r="B7" s="120"/>
      <c r="C7" s="120"/>
      <c r="D7" s="120"/>
      <c r="E7" s="120"/>
      <c r="F7" s="120"/>
      <c r="G7" s="120"/>
      <c r="H7" s="120"/>
      <c r="I7" s="120"/>
      <c r="J7" s="93"/>
    </row>
    <row r="8" spans="1:10" ht="22.5" customHeight="1" x14ac:dyDescent="0.25">
      <c r="A8" s="120" t="s">
        <v>103</v>
      </c>
      <c r="B8" s="120"/>
      <c r="C8" s="120"/>
      <c r="D8" s="120"/>
      <c r="E8" s="120"/>
      <c r="F8" s="120"/>
      <c r="G8" s="120"/>
      <c r="H8" s="120"/>
      <c r="I8" s="120"/>
      <c r="J8" s="93"/>
    </row>
    <row r="9" spans="1:10" ht="18" customHeight="1" x14ac:dyDescent="0.25">
      <c r="A9" s="121" t="s">
        <v>98</v>
      </c>
      <c r="B9" s="122"/>
      <c r="C9" s="122"/>
      <c r="D9" s="122"/>
      <c r="E9" s="122"/>
      <c r="F9" s="122"/>
      <c r="G9" s="122"/>
      <c r="H9" s="122"/>
      <c r="I9" s="122"/>
      <c r="J9" s="93"/>
    </row>
    <row r="10" spans="1:10" ht="18" customHeight="1" x14ac:dyDescent="0.25">
      <c r="A10" s="121" t="s">
        <v>104</v>
      </c>
      <c r="B10" s="121"/>
      <c r="C10" s="121"/>
      <c r="D10" s="121"/>
      <c r="E10" s="121"/>
      <c r="F10" s="121"/>
      <c r="G10" s="121"/>
      <c r="H10" s="121"/>
      <c r="I10" s="121"/>
      <c r="J10" s="94"/>
    </row>
    <row r="11" spans="1:10" ht="31.5" customHeight="1" x14ac:dyDescent="0.25">
      <c r="A11" s="38"/>
      <c r="B11" s="38"/>
      <c r="C11" s="38"/>
      <c r="D11" s="38"/>
      <c r="E11" s="38"/>
      <c r="F11" s="38"/>
      <c r="G11" s="38"/>
      <c r="H11" s="38"/>
      <c r="I11" s="38"/>
      <c r="J11" s="37"/>
    </row>
    <row r="12" spans="1:10" ht="24" customHeight="1" x14ac:dyDescent="0.25">
      <c r="A12" s="116" t="s">
        <v>0</v>
      </c>
      <c r="B12" s="117"/>
      <c r="C12" s="35"/>
      <c r="D12" s="2"/>
      <c r="E12" s="3"/>
      <c r="F12" s="3"/>
      <c r="G12" s="4"/>
      <c r="H12" s="4"/>
      <c r="I12" s="3"/>
      <c r="J12" s="3"/>
    </row>
    <row r="13" spans="1:10" ht="25.15" customHeight="1" x14ac:dyDescent="0.25">
      <c r="A13" s="118" t="s">
        <v>1</v>
      </c>
      <c r="B13" s="119"/>
      <c r="C13" s="5">
        <v>1081528.47</v>
      </c>
      <c r="D13" s="3"/>
      <c r="E13" s="3"/>
      <c r="F13" s="3"/>
      <c r="G13" s="4"/>
      <c r="H13" s="4"/>
      <c r="I13" s="3"/>
      <c r="J13" s="3"/>
    </row>
    <row r="14" spans="1:10" ht="16.899999999999999" customHeight="1" x14ac:dyDescent="0.25">
      <c r="A14" s="6"/>
      <c r="B14" s="6" t="s">
        <v>3</v>
      </c>
      <c r="C14" s="123">
        <f>SUM(C12:C13)</f>
        <v>1081528.47</v>
      </c>
      <c r="D14" s="3"/>
      <c r="E14" s="3"/>
      <c r="F14" s="3"/>
      <c r="G14" s="4"/>
      <c r="H14" s="4"/>
      <c r="I14" s="3"/>
      <c r="J14" s="3"/>
    </row>
    <row r="15" spans="1:10" ht="36" x14ac:dyDescent="0.25">
      <c r="A15" s="8" t="s">
        <v>4</v>
      </c>
      <c r="B15" s="9" t="s">
        <v>5</v>
      </c>
      <c r="C15" s="8" t="s">
        <v>6</v>
      </c>
      <c r="D15" s="8" t="s">
        <v>7</v>
      </c>
      <c r="E15" s="8" t="s">
        <v>8</v>
      </c>
      <c r="F15" s="9" t="s">
        <v>9</v>
      </c>
      <c r="G15" s="8" t="s">
        <v>10</v>
      </c>
      <c r="H15" s="10" t="s">
        <v>11</v>
      </c>
      <c r="I15" s="11" t="s">
        <v>12</v>
      </c>
      <c r="J15" s="12"/>
    </row>
    <row r="16" spans="1:10" ht="33.75" customHeight="1" x14ac:dyDescent="0.25">
      <c r="A16" s="102" t="s">
        <v>82</v>
      </c>
      <c r="B16" s="102"/>
      <c r="C16" s="102"/>
      <c r="D16" s="102"/>
      <c r="E16" s="102"/>
      <c r="F16" s="102"/>
      <c r="G16" s="102"/>
      <c r="H16" s="102"/>
      <c r="I16" s="102"/>
      <c r="J16" s="102"/>
    </row>
    <row r="17" spans="1:14" ht="92.25" customHeight="1" x14ac:dyDescent="0.25">
      <c r="A17" s="42" t="s">
        <v>13</v>
      </c>
      <c r="B17" s="25" t="s">
        <v>14</v>
      </c>
      <c r="C17" s="25" t="s">
        <v>66</v>
      </c>
      <c r="D17" s="43" t="s">
        <v>15</v>
      </c>
      <c r="E17" s="43" t="s">
        <v>74</v>
      </c>
      <c r="F17" s="44" t="s">
        <v>16</v>
      </c>
      <c r="G17" s="13">
        <v>50000</v>
      </c>
      <c r="H17" s="14">
        <v>45000</v>
      </c>
      <c r="I17" s="45"/>
      <c r="J17" s="46"/>
      <c r="K17" s="79"/>
    </row>
    <row r="18" spans="1:14" ht="57.75" customHeight="1" x14ac:dyDescent="0.25">
      <c r="A18" s="86" t="s">
        <v>13</v>
      </c>
      <c r="B18" s="87" t="s">
        <v>17</v>
      </c>
      <c r="C18" s="87" t="s">
        <v>19</v>
      </c>
      <c r="D18" s="88" t="s">
        <v>20</v>
      </c>
      <c r="E18" s="88" t="s">
        <v>18</v>
      </c>
      <c r="F18" s="44" t="s">
        <v>16</v>
      </c>
      <c r="G18" s="13">
        <v>79478.539999999994</v>
      </c>
      <c r="H18" s="14">
        <v>71530.69</v>
      </c>
      <c r="I18" s="89"/>
      <c r="J18" s="49"/>
      <c r="K18" s="79"/>
    </row>
    <row r="19" spans="1:14" ht="78" customHeight="1" x14ac:dyDescent="0.25">
      <c r="A19" s="47" t="s">
        <v>13</v>
      </c>
      <c r="B19" s="50" t="s">
        <v>21</v>
      </c>
      <c r="C19" s="28" t="s">
        <v>68</v>
      </c>
      <c r="D19" s="51" t="s">
        <v>22</v>
      </c>
      <c r="E19" s="51" t="s">
        <v>67</v>
      </c>
      <c r="F19" s="52" t="s">
        <v>23</v>
      </c>
      <c r="G19" s="15">
        <v>9985</v>
      </c>
      <c r="H19" s="15">
        <v>8986.5</v>
      </c>
      <c r="I19" s="53" t="s">
        <v>24</v>
      </c>
      <c r="J19" s="49"/>
      <c r="K19" s="79"/>
    </row>
    <row r="20" spans="1:14" ht="48.75" x14ac:dyDescent="0.25">
      <c r="A20" s="47" t="s">
        <v>13</v>
      </c>
      <c r="B20" s="28" t="s">
        <v>25</v>
      </c>
      <c r="C20" s="54" t="s">
        <v>26</v>
      </c>
      <c r="D20" s="28" t="s">
        <v>27</v>
      </c>
      <c r="E20" s="51" t="s">
        <v>18</v>
      </c>
      <c r="F20" s="55" t="s">
        <v>16</v>
      </c>
      <c r="G20" s="15">
        <v>99999.99</v>
      </c>
      <c r="H20" s="16">
        <v>84999.99</v>
      </c>
      <c r="I20" s="48"/>
      <c r="J20" s="49"/>
      <c r="K20" s="91"/>
    </row>
    <row r="21" spans="1:14" ht="70.5" customHeight="1" x14ac:dyDescent="0.25">
      <c r="A21" s="47" t="s">
        <v>13</v>
      </c>
      <c r="B21" s="56" t="s">
        <v>28</v>
      </c>
      <c r="C21" s="57" t="s">
        <v>30</v>
      </c>
      <c r="D21" s="56" t="s">
        <v>31</v>
      </c>
      <c r="E21" s="57" t="s">
        <v>29</v>
      </c>
      <c r="F21" s="58" t="s">
        <v>16</v>
      </c>
      <c r="G21" s="17">
        <v>38602.199999999997</v>
      </c>
      <c r="H21" s="18">
        <v>34741.97</v>
      </c>
      <c r="I21" s="48"/>
      <c r="J21" s="49"/>
      <c r="K21" s="79"/>
    </row>
    <row r="22" spans="1:14" ht="56.25" customHeight="1" x14ac:dyDescent="0.25">
      <c r="A22" s="59" t="s">
        <v>13</v>
      </c>
      <c r="B22" s="28" t="s">
        <v>32</v>
      </c>
      <c r="C22" s="51" t="s">
        <v>34</v>
      </c>
      <c r="D22" s="28" t="s">
        <v>70</v>
      </c>
      <c r="E22" s="51" t="s">
        <v>33</v>
      </c>
      <c r="F22" s="60" t="s">
        <v>23</v>
      </c>
      <c r="G22" s="15">
        <v>31641.5</v>
      </c>
      <c r="H22" s="16">
        <v>28477.35</v>
      </c>
      <c r="I22" s="61" t="s">
        <v>52</v>
      </c>
      <c r="J22" s="49"/>
      <c r="K22" s="79"/>
    </row>
    <row r="23" spans="1:14" ht="72" customHeight="1" x14ac:dyDescent="0.25">
      <c r="A23" s="47" t="s">
        <v>13</v>
      </c>
      <c r="B23" s="25" t="s">
        <v>35</v>
      </c>
      <c r="C23" s="62" t="s">
        <v>69</v>
      </c>
      <c r="D23" s="25" t="s">
        <v>37</v>
      </c>
      <c r="E23" s="43" t="s">
        <v>36</v>
      </c>
      <c r="F23" s="60" t="s">
        <v>23</v>
      </c>
      <c r="G23" s="13">
        <v>25931.43</v>
      </c>
      <c r="H23" s="14">
        <v>23338.29</v>
      </c>
      <c r="I23" s="48" t="s">
        <v>38</v>
      </c>
      <c r="J23" s="49"/>
      <c r="K23" s="79"/>
    </row>
    <row r="24" spans="1:14" ht="91.5" customHeight="1" x14ac:dyDescent="0.25">
      <c r="A24" s="47" t="s">
        <v>13</v>
      </c>
      <c r="B24" s="28" t="s">
        <v>39</v>
      </c>
      <c r="C24" s="51" t="s">
        <v>41</v>
      </c>
      <c r="D24" s="28" t="s">
        <v>42</v>
      </c>
      <c r="E24" s="51" t="s">
        <v>40</v>
      </c>
      <c r="F24" s="63" t="s">
        <v>16</v>
      </c>
      <c r="G24" s="15">
        <v>39158.589999999997</v>
      </c>
      <c r="H24" s="20">
        <v>35242.730000000003</v>
      </c>
      <c r="I24" s="48"/>
      <c r="J24" s="49"/>
      <c r="K24" s="79"/>
    </row>
    <row r="25" spans="1:14" ht="68.25" customHeight="1" x14ac:dyDescent="0.25">
      <c r="A25" s="64" t="s">
        <v>13</v>
      </c>
      <c r="B25" s="56" t="s">
        <v>43</v>
      </c>
      <c r="C25" s="28" t="s">
        <v>44</v>
      </c>
      <c r="D25" s="28" t="s">
        <v>45</v>
      </c>
      <c r="E25" s="28" t="s">
        <v>18</v>
      </c>
      <c r="F25" s="63" t="s">
        <v>16</v>
      </c>
      <c r="G25" s="65">
        <v>99999.99</v>
      </c>
      <c r="H25" s="65">
        <v>89999.99</v>
      </c>
      <c r="I25" s="48"/>
      <c r="J25" s="49"/>
      <c r="K25" s="79"/>
    </row>
    <row r="26" spans="1:14" x14ac:dyDescent="0.25">
      <c r="A26" s="95" t="s">
        <v>83</v>
      </c>
      <c r="B26" s="96"/>
      <c r="C26" s="66"/>
      <c r="D26" s="66"/>
      <c r="E26" s="66"/>
      <c r="F26" s="21"/>
      <c r="G26" s="22">
        <f>SUM(G17:G25)</f>
        <v>474797.24</v>
      </c>
      <c r="H26" s="23">
        <f>SUM(H17:H25)</f>
        <v>422317.50999999995</v>
      </c>
      <c r="I26" s="67"/>
      <c r="J26" s="68"/>
    </row>
    <row r="27" spans="1:14" x14ac:dyDescent="0.25">
      <c r="A27" s="97" t="s">
        <v>46</v>
      </c>
      <c r="B27" s="97"/>
      <c r="C27" s="97"/>
      <c r="D27" s="97"/>
      <c r="E27" s="97"/>
      <c r="F27" s="97"/>
      <c r="G27" s="97"/>
      <c r="H27" s="97"/>
      <c r="I27" s="97"/>
      <c r="J27" s="97"/>
    </row>
    <row r="28" spans="1:14" ht="55.5" customHeight="1" x14ac:dyDescent="0.25">
      <c r="A28" s="24" t="s">
        <v>47</v>
      </c>
      <c r="B28" s="25" t="s">
        <v>48</v>
      </c>
      <c r="C28" s="25" t="s">
        <v>50</v>
      </c>
      <c r="D28" s="25" t="s">
        <v>51</v>
      </c>
      <c r="E28" s="25" t="s">
        <v>49</v>
      </c>
      <c r="F28" s="36" t="s">
        <v>23</v>
      </c>
      <c r="G28" s="26">
        <v>49350.26</v>
      </c>
      <c r="H28" s="27">
        <v>44415.24</v>
      </c>
      <c r="I28" s="25" t="s">
        <v>54</v>
      </c>
      <c r="J28" s="25"/>
      <c r="K28" s="78"/>
      <c r="L28" s="79"/>
      <c r="M28" s="79"/>
    </row>
    <row r="29" spans="1:14" ht="74.25" customHeight="1" x14ac:dyDescent="0.25">
      <c r="A29" s="24" t="s">
        <v>47</v>
      </c>
      <c r="B29" s="28" t="s">
        <v>89</v>
      </c>
      <c r="C29" s="28" t="s">
        <v>71</v>
      </c>
      <c r="D29" s="28" t="s">
        <v>72</v>
      </c>
      <c r="E29" s="28" t="s">
        <v>49</v>
      </c>
      <c r="F29" s="63" t="s">
        <v>16</v>
      </c>
      <c r="G29" s="29">
        <v>34168.589999999997</v>
      </c>
      <c r="H29" s="30">
        <v>30751.73</v>
      </c>
      <c r="I29" s="29"/>
      <c r="J29" s="28"/>
      <c r="K29" s="79"/>
      <c r="M29" s="79"/>
    </row>
    <row r="30" spans="1:14" ht="74.25" customHeight="1" x14ac:dyDescent="0.25">
      <c r="A30" s="24" t="s">
        <v>47</v>
      </c>
      <c r="B30" s="69" t="s">
        <v>90</v>
      </c>
      <c r="C30" s="28" t="s">
        <v>92</v>
      </c>
      <c r="D30" s="28" t="s">
        <v>93</v>
      </c>
      <c r="E30" s="28" t="s">
        <v>91</v>
      </c>
      <c r="F30" s="63" t="s">
        <v>16</v>
      </c>
      <c r="G30" s="29">
        <v>9442.77</v>
      </c>
      <c r="H30" s="30">
        <v>8498.49</v>
      </c>
      <c r="I30" s="28" t="s">
        <v>105</v>
      </c>
      <c r="J30" s="28"/>
      <c r="K30" s="79"/>
      <c r="M30" s="91"/>
      <c r="N30" s="90"/>
    </row>
    <row r="31" spans="1:14" ht="73.900000000000006" customHeight="1" x14ac:dyDescent="0.25">
      <c r="A31" s="24" t="s">
        <v>47</v>
      </c>
      <c r="B31" s="69" t="s">
        <v>95</v>
      </c>
      <c r="C31" s="28" t="s">
        <v>97</v>
      </c>
      <c r="D31" s="28" t="s">
        <v>96</v>
      </c>
      <c r="E31" s="28" t="s">
        <v>94</v>
      </c>
      <c r="F31" s="63" t="s">
        <v>16</v>
      </c>
      <c r="G31" s="29">
        <v>12245.2</v>
      </c>
      <c r="H31" s="30">
        <v>11020.68</v>
      </c>
      <c r="I31" s="28" t="s">
        <v>105</v>
      </c>
      <c r="J31" s="28"/>
      <c r="M31" s="79"/>
    </row>
    <row r="32" spans="1:14" ht="0.6" hidden="1" customHeight="1" x14ac:dyDescent="0.25">
      <c r="A32" s="80"/>
      <c r="B32" s="81"/>
      <c r="C32" s="82"/>
      <c r="D32" s="82"/>
      <c r="E32" s="82"/>
      <c r="F32" s="83"/>
      <c r="G32" s="84"/>
      <c r="H32" s="85"/>
      <c r="I32" s="84"/>
      <c r="J32" s="28"/>
      <c r="M32" s="79"/>
    </row>
    <row r="33" spans="1:13" ht="18" customHeight="1" x14ac:dyDescent="0.25">
      <c r="A33" s="106" t="s">
        <v>84</v>
      </c>
      <c r="B33" s="107"/>
      <c r="C33" s="28"/>
      <c r="D33" s="28"/>
      <c r="E33" s="28"/>
      <c r="F33" s="63"/>
      <c r="G33" s="75">
        <f>SUM(G28:G32)</f>
        <v>105206.82</v>
      </c>
      <c r="H33" s="33">
        <f>SUM(H28:H32)</f>
        <v>94686.140000000014</v>
      </c>
      <c r="I33" s="29"/>
      <c r="J33" s="28"/>
      <c r="M33" s="79"/>
    </row>
    <row r="34" spans="1:13" ht="18" customHeight="1" x14ac:dyDescent="0.25">
      <c r="A34" s="111" t="s">
        <v>75</v>
      </c>
      <c r="B34" s="112"/>
      <c r="C34" s="112"/>
      <c r="D34" s="112"/>
      <c r="E34" s="112"/>
      <c r="F34" s="112"/>
      <c r="G34" s="112"/>
      <c r="H34" s="112"/>
      <c r="I34" s="113"/>
      <c r="J34" s="28"/>
      <c r="L34" s="79"/>
    </row>
    <row r="35" spans="1:13" ht="95.25" customHeight="1" x14ac:dyDescent="0.25">
      <c r="A35" s="24" t="s">
        <v>47</v>
      </c>
      <c r="B35" s="74" t="s">
        <v>76</v>
      </c>
      <c r="C35" s="70" t="s">
        <v>77</v>
      </c>
      <c r="D35" s="71" t="s">
        <v>78</v>
      </c>
      <c r="E35" s="70" t="s">
        <v>18</v>
      </c>
      <c r="F35" s="70" t="s">
        <v>16</v>
      </c>
      <c r="G35" s="70">
        <v>99938.46</v>
      </c>
      <c r="H35" s="70">
        <v>84947.69</v>
      </c>
      <c r="I35" s="70"/>
      <c r="J35" s="28"/>
      <c r="M35" s="79"/>
    </row>
    <row r="36" spans="1:13" ht="61.5" customHeight="1" x14ac:dyDescent="0.25">
      <c r="A36" s="24" t="s">
        <v>47</v>
      </c>
      <c r="B36" s="74" t="s">
        <v>79</v>
      </c>
      <c r="C36" s="70" t="s">
        <v>80</v>
      </c>
      <c r="D36" s="71" t="s">
        <v>81</v>
      </c>
      <c r="E36" s="70" t="s">
        <v>18</v>
      </c>
      <c r="F36" s="70" t="s">
        <v>61</v>
      </c>
      <c r="G36" s="70">
        <v>84972.479999999996</v>
      </c>
      <c r="H36" s="70">
        <v>72226.61</v>
      </c>
      <c r="I36" s="70"/>
      <c r="J36" s="28"/>
      <c r="M36" s="79"/>
    </row>
    <row r="37" spans="1:13" ht="18" customHeight="1" x14ac:dyDescent="0.25">
      <c r="A37" s="73" t="s">
        <v>85</v>
      </c>
      <c r="B37" s="73"/>
      <c r="C37" s="72"/>
      <c r="D37" s="72"/>
      <c r="E37" s="72"/>
      <c r="F37" s="55"/>
      <c r="G37" s="76">
        <f>SUM(G35:G36)</f>
        <v>184910.94</v>
      </c>
      <c r="H37" s="77">
        <f>SUM(H35:H36)</f>
        <v>157174.29999999999</v>
      </c>
      <c r="I37" s="65"/>
      <c r="J37" s="28"/>
      <c r="M37" s="79"/>
    </row>
    <row r="38" spans="1:13" ht="18" customHeight="1" x14ac:dyDescent="0.25">
      <c r="A38" s="103" t="s">
        <v>56</v>
      </c>
      <c r="B38" s="104"/>
      <c r="C38" s="104"/>
      <c r="D38" s="104"/>
      <c r="E38" s="104"/>
      <c r="F38" s="104"/>
      <c r="G38" s="104"/>
      <c r="H38" s="104"/>
      <c r="I38" s="105"/>
      <c r="J38" s="28"/>
      <c r="M38" s="79"/>
    </row>
    <row r="39" spans="1:13" ht="61.5" customHeight="1" x14ac:dyDescent="0.25">
      <c r="A39" s="24" t="s">
        <v>47</v>
      </c>
      <c r="B39" s="39" t="s">
        <v>57</v>
      </c>
      <c r="C39" s="28" t="s">
        <v>60</v>
      </c>
      <c r="D39" s="28" t="s">
        <v>59</v>
      </c>
      <c r="E39" s="28" t="s">
        <v>58</v>
      </c>
      <c r="F39" s="63" t="s">
        <v>16</v>
      </c>
      <c r="G39" s="40">
        <v>50000</v>
      </c>
      <c r="H39" s="30">
        <v>42500</v>
      </c>
      <c r="I39" s="29"/>
      <c r="J39" s="28"/>
      <c r="M39" s="79"/>
    </row>
    <row r="40" spans="1:13" x14ac:dyDescent="0.25">
      <c r="A40" s="98" t="s">
        <v>86</v>
      </c>
      <c r="B40" s="99"/>
      <c r="C40" s="31"/>
      <c r="D40" s="31"/>
      <c r="E40" s="31"/>
      <c r="F40" s="31"/>
      <c r="G40" s="33">
        <f>SUM(G39)</f>
        <v>50000</v>
      </c>
      <c r="H40" s="34">
        <f>SUM(H39)</f>
        <v>42500</v>
      </c>
      <c r="I40" s="31"/>
      <c r="J40" s="31"/>
    </row>
    <row r="41" spans="1:13" x14ac:dyDescent="0.25">
      <c r="A41" s="108" t="s">
        <v>62</v>
      </c>
      <c r="B41" s="109"/>
      <c r="C41" s="109"/>
      <c r="D41" s="109"/>
      <c r="E41" s="109"/>
      <c r="F41" s="109"/>
      <c r="G41" s="109"/>
      <c r="H41" s="109"/>
      <c r="I41" s="110"/>
      <c r="J41" s="31"/>
    </row>
    <row r="42" spans="1:13" ht="165.75" customHeight="1" x14ac:dyDescent="0.25">
      <c r="A42" s="24" t="s">
        <v>47</v>
      </c>
      <c r="B42" s="41" t="s">
        <v>64</v>
      </c>
      <c r="C42" s="32" t="s">
        <v>73</v>
      </c>
      <c r="D42" s="32" t="s">
        <v>65</v>
      </c>
      <c r="E42" s="32" t="s">
        <v>18</v>
      </c>
      <c r="F42" s="19" t="s">
        <v>16</v>
      </c>
      <c r="G42" s="40">
        <v>49126.53</v>
      </c>
      <c r="H42" s="30">
        <v>44213.87</v>
      </c>
      <c r="I42" s="31"/>
      <c r="J42" s="31"/>
      <c r="K42" s="92"/>
    </row>
    <row r="43" spans="1:13" ht="21.75" customHeight="1" x14ac:dyDescent="0.25">
      <c r="A43" s="100" t="s">
        <v>63</v>
      </c>
      <c r="B43" s="101"/>
      <c r="C43" s="31"/>
      <c r="D43" s="31"/>
      <c r="E43" s="31"/>
      <c r="F43" s="31"/>
      <c r="G43" s="33">
        <f>SUM(G42)</f>
        <v>49126.53</v>
      </c>
      <c r="H43" s="34">
        <f>SUM(H42)</f>
        <v>44213.87</v>
      </c>
      <c r="I43" s="31"/>
      <c r="J43" s="31"/>
    </row>
    <row r="44" spans="1:13" ht="27.75" customHeight="1" x14ac:dyDescent="0.25">
      <c r="A44" s="100" t="s">
        <v>87</v>
      </c>
      <c r="B44" s="101"/>
      <c r="C44" s="31"/>
      <c r="D44" s="31"/>
      <c r="E44" s="31"/>
      <c r="F44" s="31"/>
      <c r="G44" s="33">
        <f>SUM(G26+G33+G37+G40+G43)</f>
        <v>864041.53</v>
      </c>
      <c r="H44" s="34">
        <f>SUM(H26+H33+H37+H40+H43)</f>
        <v>760891.82</v>
      </c>
      <c r="I44" s="31"/>
      <c r="J44" s="31"/>
    </row>
    <row r="45" spans="1:13" x14ac:dyDescent="0.25">
      <c r="H45" s="124">
        <f>C13-H44</f>
        <v>320636.65000000002</v>
      </c>
    </row>
  </sheetData>
  <mergeCells count="19">
    <mergeCell ref="A44:B44"/>
    <mergeCell ref="A33:B33"/>
    <mergeCell ref="A34:I34"/>
    <mergeCell ref="A38:I38"/>
    <mergeCell ref="A40:B40"/>
    <mergeCell ref="A41:I41"/>
    <mergeCell ref="A43:B43"/>
    <mergeCell ref="A10:I10"/>
    <mergeCell ref="A12:B12"/>
    <mergeCell ref="A13:B13"/>
    <mergeCell ref="A16:J16"/>
    <mergeCell ref="A26:B26"/>
    <mergeCell ref="A27:J27"/>
    <mergeCell ref="A4:J4"/>
    <mergeCell ref="A5:J5"/>
    <mergeCell ref="A6:J6"/>
    <mergeCell ref="A7:I7"/>
    <mergeCell ref="A8:I8"/>
    <mergeCell ref="A9:I9"/>
  </mergeCells>
  <pageMargins left="0.7" right="0.7" top="0.75" bottom="0.75" header="0.3" footer="0.3"/>
  <pageSetup paperSize="9" orientation="landscape"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2</vt:i4>
      </vt:variant>
    </vt:vector>
  </HeadingPairs>
  <TitlesOfParts>
    <vt:vector size="2" baseType="lpstr">
      <vt:lpstr>31.05.2026</vt:lpstr>
      <vt:lpstr>21.07.2026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Vija Karvele</dc:creator>
  <cp:lastModifiedBy>BDR Ludzas rajona partnerība</cp:lastModifiedBy>
  <cp:lastPrinted>2025-12-01T20:24:53Z</cp:lastPrinted>
  <dcterms:created xsi:type="dcterms:W3CDTF">2025-11-04T09:13:57Z</dcterms:created>
  <dcterms:modified xsi:type="dcterms:W3CDTF">2026-07-21T12:33:43Z</dcterms:modified>
</cp:coreProperties>
</file>